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ns-sv\環境整備課1\500_上下水道（管理係）\110_経営戦略分析表\170124 公営企業に係る「経営比較分析表」の分析等について（照会）\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<sst xmlns="http://schemas.openxmlformats.org/spreadsheetml/2006/main" count="221" uniqueCount="111">
  <si>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</si>
  <si>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</si>
  <si>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</si>
  <si>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</si>
  <si>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</si>
  <si>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</si>
  <si>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</si>
  <si>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</si>
  <si>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</si>
  <si>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</si>
  <si>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</si>
  <si>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</si>
  <si>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</si>
  <si>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</si>
  <si>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</si>
  <si>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</si>
  <si>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</si>
  <si>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</si>
  <si>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</si>
  <si>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</si>
  <si>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</si>
  <si>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</si>
  <si>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</si>
  <si>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</si>
  <si>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</si>
  <si>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</si>
  <si>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</si>
  <si>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</si>
  <si>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</si>
  <si>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</si>
  <si>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</si>
  <si>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</si>
  <si>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</si>
  <si>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</si>
  <si>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</si>
  <si>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</si>
  <si>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</si>
  <si>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</si>
  <si>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</si>
  <si>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</si>
  <si>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</si>
  <si>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</si>
  <si>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</si>
  <si>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</si>
  <si>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</si>
  <si>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</si>
  <si>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</si>
  <si>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</si>
  <si>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</si>
  <si>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</si>
  <si>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</si>
  <si>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</si>
  <si>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</si>
  <si>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</si>
  <si>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</si>
  <si>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</si>
  <si>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</si>
  <si>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</si>
  <si>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</si>
  <si>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</si>
  <si>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</si>
  <si>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</si>
  <si>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</si>
  <si>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</si>
  <si>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</si>
  <si>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</si>
  <si>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</si>
  <si>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</si>
  <si>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</si>
  <si>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</si>
  <si>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</si>
  <si>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</si>
  <si>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</si>
  <si>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</si>
  <si>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</si>
  <si>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</si>
  <si>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</si>
  <si>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</si>
  <si>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</si>
  <si>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</si>
  <si>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</si>
  <si>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</si>
  <si>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</si>
  <si>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</si>
  <si>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</si>
  <si>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</si>
  <si>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</si>
  <si>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</si>
  <si>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</si>
  <si>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</si>
  <si>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</si>
  <si>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</si>
  <si>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</si>
  <si>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</si>
  <si>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</si>
  <si>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</si>
  <si>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</si>
  <si>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</si>
  <si>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</si>
  <si>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</si>
  <si>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</si>
  <si>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</si>
  <si>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</si>
  <si>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</si>
  <si>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</si>
  <si>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</si>
  <si>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</si>
  <si>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</si>
  <si>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特環公共は平成18年度から供用を開始し接続率は平成23年度41.3％、平成28年度は51.7％のため今後も加入促進を進める。
　東部地区は供用開始から11年が経過しており、将来的な施設老朽化対策を見据えた経営を行っていく。また、地理的条件から汚水処理原価は類似団体平均値よりも大幅に高いため、日々の維持管理費の削減に努めたい。</t>
    <phoneticPr fontId="4"/>
  </si>
  <si>
    <t>　平成18年度に供用開始し、まだ際立つほどではないが、修繕費が増加しつつある。平成33年度には供用開始から15年が経過し、処理場、中継ポンプの機器類の更新時期となる。
　そのため、平成29年度に長寿命化計画を策定し、平成33年度に処理場、中継ポンプ施設の修繕を計画的に行っていく予定としている。
　</t>
    <phoneticPr fontId="4"/>
  </si>
  <si>
    <t>　徐々に接続率が上昇しているものの、更なる加入促進のため平成23年度から分担金の分割納付ができるように制度改正を行った。これから大きな伸びは見込めないため更なる抜本的な加入促進策が必要な状況に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</si>
</sst>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792912"/>
        <c:axId val="20856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206792912"/>
        <c:axId val="208562384"/>
      </c:lineChart>
      <c:dateAx>
        <c:axId val="206792912"/>
        <c:scaling>
          <c:orientation val="minMax"/>
        </c:scaling>
        <c:delete val="1"/>
        <c:axPos val="b"/>
        <c:numFmt formatCode="ge" sourceLinked="1"/>
        <c:majorTickMark val="none"/>
        <c:minorTickMark val="none"/>
        <c:tickLblPos val="none"/>
        <c:crossAx val="208562384"/>
        <c:crosses val="autoZero"/>
        <c:auto val="1"/>
        <c:lblOffset val="100"/>
        <c:baseTimeUnit val="years"/>
      </c:dateAx>
      <c:valAx>
        <c:axId val="2085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44.07</c:v>
                </c:pt>
                <c:pt idx="1">
                  <c:v>38.15</c:v>
                </c:pt>
                <c:pt idx="2">
                  <c:v>39.630000000000003</c:v>
                </c:pt>
                <c:pt idx="3">
                  <c:v>38.520000000000003</c:v>
                </c:pt>
                <c:pt idx="4">
                  <c:v>40</c:v>
                </c:pt>
              </c:numCache>
            </c:numRef>
          </c:val>
        </c:ser>
        <c:dLbls>
          <c:showLegendKey val="0"/>
          <c:showVal val="0"/>
          <c:showCatName val="0"/>
          <c:showSerName val="0"/>
          <c:showPercent val="0"/>
          <c:showBubbleSize val="0"/>
        </c:dLbls>
        <c:gapWidth val="150"/>
        <c:axId val="208670384"/>
        <c:axId val="20866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08670384"/>
        <c:axId val="208669992"/>
      </c:lineChart>
      <c:dateAx>
        <c:axId val="208670384"/>
        <c:scaling>
          <c:orientation val="minMax"/>
        </c:scaling>
        <c:delete val="1"/>
        <c:axPos val="b"/>
        <c:numFmt formatCode="ge" sourceLinked="1"/>
        <c:majorTickMark val="none"/>
        <c:minorTickMark val="none"/>
        <c:tickLblPos val="none"/>
        <c:crossAx val="208669992"/>
        <c:crosses val="autoZero"/>
        <c:auto val="1"/>
        <c:lblOffset val="100"/>
        <c:baseTimeUnit val="years"/>
      </c:dateAx>
      <c:valAx>
        <c:axId val="20866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51.77</c:v>
                </c:pt>
                <c:pt idx="1">
                  <c:v>56.54</c:v>
                </c:pt>
                <c:pt idx="2">
                  <c:v>51.78</c:v>
                </c:pt>
                <c:pt idx="3">
                  <c:v>61.34</c:v>
                </c:pt>
                <c:pt idx="4">
                  <c:v>61.72</c:v>
                </c:pt>
              </c:numCache>
            </c:numRef>
          </c:val>
        </c:ser>
        <c:dLbls>
          <c:showLegendKey val="0"/>
          <c:showVal val="0"/>
          <c:showCatName val="0"/>
          <c:showSerName val="0"/>
          <c:showPercent val="0"/>
          <c:showBubbleSize val="0"/>
        </c:dLbls>
        <c:gapWidth val="150"/>
        <c:axId val="208668816"/>
        <c:axId val="2092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08668816"/>
        <c:axId val="209241952"/>
      </c:lineChart>
      <c:dateAx>
        <c:axId val="208668816"/>
        <c:scaling>
          <c:orientation val="minMax"/>
        </c:scaling>
        <c:delete val="1"/>
        <c:axPos val="b"/>
        <c:numFmt formatCode="ge" sourceLinked="1"/>
        <c:majorTickMark val="none"/>
        <c:minorTickMark val="none"/>
        <c:tickLblPos val="none"/>
        <c:crossAx val="209241952"/>
        <c:crosses val="autoZero"/>
        <c:auto val="1"/>
        <c:lblOffset val="100"/>
        <c:baseTimeUnit val="years"/>
      </c:dateAx>
      <c:valAx>
        <c:axId val="2092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67.430000000000007</c:v>
                </c:pt>
                <c:pt idx="1">
                  <c:v>68.22</c:v>
                </c:pt>
                <c:pt idx="2">
                  <c:v>70.06</c:v>
                </c:pt>
                <c:pt idx="3">
                  <c:v>69.400000000000006</c:v>
                </c:pt>
                <c:pt idx="4">
                  <c:v>73.760000000000005</c:v>
                </c:pt>
              </c:numCache>
            </c:numRef>
          </c:val>
        </c:ser>
        <c:dLbls>
          <c:showLegendKey val="0"/>
          <c:showVal val="0"/>
          <c:showCatName val="0"/>
          <c:showSerName val="0"/>
          <c:showPercent val="0"/>
          <c:showBubbleSize val="0"/>
        </c:dLbls>
        <c:gapWidth val="150"/>
        <c:axId val="208563560"/>
        <c:axId val="2085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563560"/>
        <c:axId val="208563952"/>
      </c:lineChart>
      <c:dateAx>
        <c:axId val="208563560"/>
        <c:scaling>
          <c:orientation val="minMax"/>
        </c:scaling>
        <c:delete val="1"/>
        <c:axPos val="b"/>
        <c:numFmt formatCode="ge" sourceLinked="1"/>
        <c:majorTickMark val="none"/>
        <c:minorTickMark val="none"/>
        <c:tickLblPos val="none"/>
        <c:crossAx val="208563952"/>
        <c:crosses val="autoZero"/>
        <c:auto val="1"/>
        <c:lblOffset val="100"/>
        <c:baseTimeUnit val="years"/>
      </c:dateAx>
      <c:valAx>
        <c:axId val="2085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565128"/>
        <c:axId val="2085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565128"/>
        <c:axId val="208565520"/>
      </c:lineChart>
      <c:dateAx>
        <c:axId val="208565128"/>
        <c:scaling>
          <c:orientation val="minMax"/>
        </c:scaling>
        <c:delete val="1"/>
        <c:axPos val="b"/>
        <c:numFmt formatCode="ge" sourceLinked="1"/>
        <c:majorTickMark val="none"/>
        <c:minorTickMark val="none"/>
        <c:tickLblPos val="none"/>
        <c:crossAx val="208565520"/>
        <c:crosses val="autoZero"/>
        <c:auto val="1"/>
        <c:lblOffset val="100"/>
        <c:baseTimeUnit val="years"/>
      </c:dateAx>
      <c:valAx>
        <c:axId val="2085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667248"/>
        <c:axId val="2086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667248"/>
        <c:axId val="208668032"/>
      </c:lineChart>
      <c:dateAx>
        <c:axId val="208667248"/>
        <c:scaling>
          <c:orientation val="minMax"/>
        </c:scaling>
        <c:delete val="1"/>
        <c:axPos val="b"/>
        <c:numFmt formatCode="ge" sourceLinked="1"/>
        <c:majorTickMark val="none"/>
        <c:minorTickMark val="none"/>
        <c:tickLblPos val="none"/>
        <c:crossAx val="208668032"/>
        <c:crosses val="autoZero"/>
        <c:auto val="1"/>
        <c:lblOffset val="100"/>
        <c:baseTimeUnit val="years"/>
      </c:dateAx>
      <c:valAx>
        <c:axId val="2086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81000"/>
        <c:axId val="2090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81000"/>
        <c:axId val="209081392"/>
      </c:lineChart>
      <c:dateAx>
        <c:axId val="209081000"/>
        <c:scaling>
          <c:orientation val="minMax"/>
        </c:scaling>
        <c:delete val="1"/>
        <c:axPos val="b"/>
        <c:numFmt formatCode="ge" sourceLinked="1"/>
        <c:majorTickMark val="none"/>
        <c:minorTickMark val="none"/>
        <c:tickLblPos val="none"/>
        <c:crossAx val="209081392"/>
        <c:crosses val="autoZero"/>
        <c:auto val="1"/>
        <c:lblOffset val="100"/>
        <c:baseTimeUnit val="years"/>
      </c:dateAx>
      <c:valAx>
        <c:axId val="2090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82568"/>
        <c:axId val="20908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82568"/>
        <c:axId val="209082960"/>
      </c:lineChart>
      <c:dateAx>
        <c:axId val="209082568"/>
        <c:scaling>
          <c:orientation val="minMax"/>
        </c:scaling>
        <c:delete val="1"/>
        <c:axPos val="b"/>
        <c:numFmt formatCode="ge" sourceLinked="1"/>
        <c:majorTickMark val="none"/>
        <c:minorTickMark val="none"/>
        <c:tickLblPos val="none"/>
        <c:crossAx val="209082960"/>
        <c:crosses val="autoZero"/>
        <c:auto val="1"/>
        <c:lblOffset val="100"/>
        <c:baseTimeUnit val="years"/>
      </c:dateAx>
      <c:valAx>
        <c:axId val="2090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6541.13</c:v>
                </c:pt>
                <c:pt idx="1">
                  <c:v>4910.09</c:v>
                </c:pt>
                <c:pt idx="2">
                  <c:v>3382.93</c:v>
                </c:pt>
                <c:pt idx="3">
                  <c:v>3117.4</c:v>
                </c:pt>
                <c:pt idx="4">
                  <c:v>2619.09</c:v>
                </c:pt>
              </c:numCache>
            </c:numRef>
          </c:val>
        </c:ser>
        <c:dLbls>
          <c:showLegendKey val="0"/>
          <c:showVal val="0"/>
          <c:showCatName val="0"/>
          <c:showSerName val="0"/>
          <c:showPercent val="0"/>
          <c:showBubbleSize val="0"/>
        </c:dLbls>
        <c:gapWidth val="150"/>
        <c:axId val="209084136"/>
        <c:axId val="20908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09084136"/>
        <c:axId val="209084528"/>
      </c:lineChart>
      <c:dateAx>
        <c:axId val="209084136"/>
        <c:scaling>
          <c:orientation val="minMax"/>
        </c:scaling>
        <c:delete val="1"/>
        <c:axPos val="b"/>
        <c:numFmt formatCode="ge" sourceLinked="1"/>
        <c:majorTickMark val="none"/>
        <c:minorTickMark val="none"/>
        <c:tickLblPos val="none"/>
        <c:crossAx val="209084528"/>
        <c:crosses val="autoZero"/>
        <c:auto val="1"/>
        <c:lblOffset val="100"/>
        <c:baseTimeUnit val="years"/>
      </c:dateAx>
      <c:valAx>
        <c:axId val="20908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19.46</c:v>
                </c:pt>
                <c:pt idx="1">
                  <c:v>17.920000000000002</c:v>
                </c:pt>
                <c:pt idx="2">
                  <c:v>18.16</c:v>
                </c:pt>
                <c:pt idx="3">
                  <c:v>18.03</c:v>
                </c:pt>
                <c:pt idx="4">
                  <c:v>21.45</c:v>
                </c:pt>
              </c:numCache>
            </c:numRef>
          </c:val>
        </c:ser>
        <c:dLbls>
          <c:showLegendKey val="0"/>
          <c:showVal val="0"/>
          <c:showCatName val="0"/>
          <c:showSerName val="0"/>
          <c:showPercent val="0"/>
          <c:showBubbleSize val="0"/>
        </c:dLbls>
        <c:gapWidth val="150"/>
        <c:axId val="208920400"/>
        <c:axId val="2089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08920400"/>
        <c:axId val="208920792"/>
      </c:lineChart>
      <c:dateAx>
        <c:axId val="208920400"/>
        <c:scaling>
          <c:orientation val="minMax"/>
        </c:scaling>
        <c:delete val="1"/>
        <c:axPos val="b"/>
        <c:numFmt formatCode="ge" sourceLinked="1"/>
        <c:majorTickMark val="none"/>
        <c:minorTickMark val="none"/>
        <c:tickLblPos val="none"/>
        <c:crossAx val="208920792"/>
        <c:crosses val="autoZero"/>
        <c:auto val="1"/>
        <c:lblOffset val="100"/>
        <c:baseTimeUnit val="years"/>
      </c:dateAx>
      <c:valAx>
        <c:axId val="2089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995.66</c:v>
                </c:pt>
                <c:pt idx="1">
                  <c:v>1171.77</c:v>
                </c:pt>
                <c:pt idx="2">
                  <c:v>1093.51</c:v>
                </c:pt>
                <c:pt idx="3">
                  <c:v>1127.81</c:v>
                </c:pt>
                <c:pt idx="4">
                  <c:v>821.79</c:v>
                </c:pt>
              </c:numCache>
            </c:numRef>
          </c:val>
        </c:ser>
        <c:dLbls>
          <c:showLegendKey val="0"/>
          <c:showVal val="0"/>
          <c:showCatName val="0"/>
          <c:showSerName val="0"/>
          <c:showPercent val="0"/>
          <c:showBubbleSize val="0"/>
        </c:dLbls>
        <c:gapWidth val="150"/>
        <c:axId val="208921968"/>
        <c:axId val="20892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08921968"/>
        <c:axId val="208922360"/>
      </c:lineChart>
      <c:dateAx>
        <c:axId val="208921968"/>
        <c:scaling>
          <c:orientation val="minMax"/>
        </c:scaling>
        <c:delete val="1"/>
        <c:axPos val="b"/>
        <c:numFmt formatCode="ge" sourceLinked="1"/>
        <c:majorTickMark val="none"/>
        <c:minorTickMark val="none"/>
        <c:tickLblPos val="none"/>
        <c:crossAx val="208922360"/>
        <c:crosses val="autoZero"/>
        <c:auto val="1"/>
        <c:lblOffset val="100"/>
        <c:baseTimeUnit val="years"/>
      </c:dateAx>
      <c:valAx>
        <c:axId val="2089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西ノ島町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2974</v>
      </c>
      <c r="AM8" s="64"/>
      <c r="AN8" s="64"/>
      <c r="AO8" s="64"/>
      <c r="AP8" s="64"/>
      <c r="AQ8" s="64"/>
      <c r="AR8" s="64"/>
      <c r="AS8" s="64"/>
      <c r="AT8" s="63">
        <f>データ!S6</f>
        <v>55.96</v>
      </c>
      <c r="AU8" s="63"/>
      <c r="AV8" s="63"/>
      <c r="AW8" s="63"/>
      <c r="AX8" s="63"/>
      <c r="AY8" s="63"/>
      <c r="AZ8" s="63"/>
      <c r="BA8" s="63"/>
      <c r="BB8" s="63">
        <f>データ!T6</f>
        <v>53.15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21.44</v>
      </c>
      <c r="Q10" s="63"/>
      <c r="R10" s="63"/>
      <c r="S10" s="63"/>
      <c r="T10" s="63"/>
      <c r="U10" s="63"/>
      <c r="V10" s="63"/>
      <c r="W10" s="63">
        <f>データ!P6</f>
        <v>100</v>
      </c>
      <c r="X10" s="63"/>
      <c r="Y10" s="63"/>
      <c r="Z10" s="63"/>
      <c r="AA10" s="63"/>
      <c r="AB10" s="63"/>
      <c r="AC10" s="63"/>
      <c r="AD10" s="64">
        <f>データ!Q6</f>
        <v>3454</v>
      </c>
      <c r="AE10" s="64"/>
      <c r="AF10" s="64"/>
      <c r="AG10" s="64"/>
      <c r="AH10" s="64"/>
      <c r="AI10" s="64"/>
      <c r="AJ10" s="64"/>
      <c r="AK10" s="2"/>
      <c r="AL10" s="64">
        <f>データ!U6</f>
        <v>627</v>
      </c>
      <c r="AM10" s="64"/>
      <c r="AN10" s="64"/>
      <c r="AO10" s="64"/>
      <c r="AP10" s="64"/>
      <c r="AQ10" s="64"/>
      <c r="AR10" s="64"/>
      <c r="AS10" s="64"/>
      <c r="AT10" s="63">
        <f>データ!V6</f>
        <v>0.25</v>
      </c>
      <c r="AU10" s="63"/>
      <c r="AV10" s="63"/>
      <c r="AW10" s="63"/>
      <c r="AX10" s="63"/>
      <c r="AY10" s="63"/>
      <c r="AZ10" s="63"/>
      <c r="BA10" s="63"/>
      <c r="BB10" s="63">
        <f>データ!W6</f>
        <v>2508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325261</v>
      </c>
      <c r="D6" s="31">
        <f t="shared" si="3"/>
        <v>47</v>
      </c>
      <c r="E6" s="31">
        <f t="shared" si="3"/>
        <v>17</v>
      </c>
      <c r="F6" s="31">
        <f t="shared" si="3"/>
        <v>4</v>
      </c>
      <c r="G6" s="31">
        <f t="shared" si="3"/>
        <v>0</v>
      </c>
      <c r="H6" s="31" t="str">
        <f t="shared" si="3"/>
        <v>島根県　西ノ島町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21.44</v>
      </c>
      <c r="P6" s="32">
        <f t="shared" si="3"/>
        <v>100</v>
      </c>
      <c r="Q6" s="32">
        <f t="shared" si="3"/>
        <v>3454</v>
      </c>
      <c r="R6" s="32">
        <f t="shared" si="3"/>
        <v>2974</v>
      </c>
      <c r="S6" s="32">
        <f t="shared" si="3"/>
        <v>55.96</v>
      </c>
      <c r="T6" s="32">
        <f t="shared" si="3"/>
        <v>53.15</v>
      </c>
      <c r="U6" s="32">
        <f t="shared" si="3"/>
        <v>627</v>
      </c>
      <c r="V6" s="32">
        <f t="shared" si="3"/>
        <v>0.25</v>
      </c>
      <c r="W6" s="32">
        <f t="shared" si="3"/>
        <v>2508</v>
      </c>
      <c r="X6" s="33">
        <f>IF(X7="",NA(),X7)</f>
        <v>67.430000000000007</v>
      </c>
      <c r="Y6" s="33">
        <f t="shared" ref="Y6:AG6" si="4">IF(Y7="",NA(),Y7)</f>
        <v>68.22</v>
      </c>
      <c r="Z6" s="33">
        <f t="shared" si="4"/>
        <v>70.06</v>
      </c>
      <c r="AA6" s="33">
        <f t="shared" si="4"/>
        <v>69.400000000000006</v>
      </c>
      <c r="AB6" s="33">
        <f t="shared" si="4"/>
        <v>73.760000000000005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6541.13</v>
      </c>
      <c r="BF6" s="33">
        <f t="shared" ref="BF6:BN6" si="7">IF(BF7="",NA(),BF7)</f>
        <v>4910.09</v>
      </c>
      <c r="BG6" s="33">
        <f t="shared" si="7"/>
        <v>3382.93</v>
      </c>
      <c r="BH6" s="33">
        <f t="shared" si="7"/>
        <v>3117.4</v>
      </c>
      <c r="BI6" s="33">
        <f t="shared" si="7"/>
        <v>2619.09</v>
      </c>
      <c r="BJ6" s="33">
        <f t="shared" si="7"/>
        <v>1835.56</v>
      </c>
      <c r="BK6" s="33">
        <f t="shared" si="7"/>
        <v>1716.82</v>
      </c>
      <c r="BL6" s="33">
        <f t="shared" si="7"/>
        <v>1554.05</v>
      </c>
      <c r="BM6" s="33">
        <f t="shared" si="7"/>
        <v>1671.86</v>
      </c>
      <c r="BN6" s="33">
        <f t="shared" si="7"/>
        <v>1673.47</v>
      </c>
      <c r="BO6" s="32" t="str">
        <f>IF(BO7="","",IF(BO7="-","【-】","【"&amp;SUBSTITUTE(TEXT(BO7,"#,##0.00"),"-","△")&amp;"】"))</f>
        <v>【1,457.06】</v>
      </c>
      <c r="BP6" s="33">
        <f>IF(BP7="",NA(),BP7)</f>
        <v>19.46</v>
      </c>
      <c r="BQ6" s="33">
        <f t="shared" ref="BQ6:BY6" si="8">IF(BQ7="",NA(),BQ7)</f>
        <v>17.920000000000002</v>
      </c>
      <c r="BR6" s="33">
        <f t="shared" si="8"/>
        <v>18.16</v>
      </c>
      <c r="BS6" s="33">
        <f t="shared" si="8"/>
        <v>18.03</v>
      </c>
      <c r="BT6" s="33">
        <f t="shared" si="8"/>
        <v>21.45</v>
      </c>
      <c r="BU6" s="33">
        <f t="shared" si="8"/>
        <v>52.89</v>
      </c>
      <c r="BV6" s="33">
        <f t="shared" si="8"/>
        <v>51.73</v>
      </c>
      <c r="BW6" s="33">
        <f t="shared" si="8"/>
        <v>53.01</v>
      </c>
      <c r="BX6" s="33">
        <f t="shared" si="8"/>
        <v>50.54</v>
      </c>
      <c r="BY6" s="33">
        <f t="shared" si="8"/>
        <v>49.22</v>
      </c>
      <c r="BZ6" s="32" t="str">
        <f>IF(BZ7="","",IF(BZ7="-","【-】","【"&amp;SUBSTITUTE(TEXT(BZ7,"#,##0.00"),"-","△")&amp;"】"))</f>
        <v>【64.73】</v>
      </c>
      <c r="CA6" s="33">
        <f>IF(CA7="",NA(),CA7)</f>
        <v>995.66</v>
      </c>
      <c r="CB6" s="33">
        <f t="shared" ref="CB6:CJ6" si="9">IF(CB7="",NA(),CB7)</f>
        <v>1171.77</v>
      </c>
      <c r="CC6" s="33">
        <f t="shared" si="9"/>
        <v>1093.51</v>
      </c>
      <c r="CD6" s="33">
        <f t="shared" si="9"/>
        <v>1127.81</v>
      </c>
      <c r="CE6" s="33">
        <f t="shared" si="9"/>
        <v>821.79</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44.07</v>
      </c>
      <c r="CM6" s="33">
        <f t="shared" ref="CM6:CU6" si="10">IF(CM7="",NA(),CM7)</f>
        <v>38.15</v>
      </c>
      <c r="CN6" s="33">
        <f t="shared" si="10"/>
        <v>39.630000000000003</v>
      </c>
      <c r="CO6" s="33">
        <f t="shared" si="10"/>
        <v>38.520000000000003</v>
      </c>
      <c r="CP6" s="33">
        <f t="shared" si="10"/>
        <v>40</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51.77</v>
      </c>
      <c r="CX6" s="33">
        <f t="shared" ref="CX6:DF6" si="11">IF(CX7="",NA(),CX7)</f>
        <v>56.54</v>
      </c>
      <c r="CY6" s="33">
        <f t="shared" si="11"/>
        <v>51.78</v>
      </c>
      <c r="CZ6" s="33">
        <f t="shared" si="11"/>
        <v>61.34</v>
      </c>
      <c r="DA6" s="33">
        <f t="shared" si="11"/>
        <v>61.72</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325261</v>
      </c>
      <c r="D7" s="35">
        <v>47</v>
      </c>
      <c r="E7" s="35">
        <v>17</v>
      </c>
      <c r="F7" s="35">
        <v>4</v>
      </c>
      <c r="G7" s="35">
        <v>0</v>
      </c>
      <c r="H7" s="35" t="s">
        <v>96</v>
      </c>
      <c r="I7" s="35" t="s">
        <v>97</v>
      </c>
      <c r="J7" s="35" t="s">
        <v>98</v>
      </c>
      <c r="K7" s="35" t="s">
        <v>99</v>
      </c>
      <c r="L7" s="35" t="s">
        <v>100</v>
      </c>
      <c r="M7" s="36" t="s">
        <v>101</v>
      </c>
      <c r="N7" s="36" t="s">
        <v>102</v>
      </c>
      <c r="O7" s="36">
        <v>21.44</v>
      </c>
      <c r="P7" s="36">
        <v>100</v>
      </c>
      <c r="Q7" s="36">
        <v>3454</v>
      </c>
      <c r="R7" s="36">
        <v>2974</v>
      </c>
      <c r="S7" s="36">
        <v>55.96</v>
      </c>
      <c r="T7" s="36">
        <v>53.15</v>
      </c>
      <c r="U7" s="36">
        <v>627</v>
      </c>
      <c r="V7" s="36">
        <v>0.25</v>
      </c>
      <c r="W7" s="36">
        <v>2508</v>
      </c>
      <c r="X7" s="36">
        <v>67.430000000000007</v>
      </c>
      <c r="Y7" s="36">
        <v>68.22</v>
      </c>
      <c r="Z7" s="36">
        <v>70.06</v>
      </c>
      <c r="AA7" s="36">
        <v>69.400000000000006</v>
      </c>
      <c r="AB7" s="36">
        <v>73.760000000000005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6541.13</v>
      </c>
      <c r="BF7" s="36">
        <v>4910.09</v>
      </c>
      <c r="BG7" s="36">
        <v>3382.93</v>
      </c>
      <c r="BH7" s="36">
        <v>3117.4</v>
      </c>
      <c r="BI7" s="36">
        <v>2619.09</v>
      </c>
      <c r="BJ7" s="36">
        <v>1835.56</v>
      </c>
      <c r="BK7" s="36">
        <v>1716.82</v>
      </c>
      <c r="BL7" s="36">
        <v>1554.05</v>
      </c>
      <c r="BM7" s="36">
        <v>1671.86</v>
      </c>
      <c r="BN7" s="36">
        <v>1673.47</v>
      </c>
      <c r="BO7" s="36">
        <v>1457.06</v>
      </c>
      <c r="BP7" s="36">
        <v>19.46</v>
      </c>
      <c r="BQ7" s="36">
        <v>17.920000000000002</v>
      </c>
      <c r="BR7" s="36">
        <v>18.16</v>
      </c>
      <c r="BS7" s="36">
        <v>18.03</v>
      </c>
      <c r="BT7" s="36">
        <v>21.45</v>
      </c>
      <c r="BU7" s="36">
        <v>52.89</v>
      </c>
      <c r="BV7" s="36">
        <v>51.73</v>
      </c>
      <c r="BW7" s="36">
        <v>53.01</v>
      </c>
      <c r="BX7" s="36">
        <v>50.54</v>
      </c>
      <c r="BY7" s="36">
        <v>49.22</v>
      </c>
      <c r="BZ7" s="36">
        <v>64.73</v>
      </c>
      <c r="CA7" s="36">
        <v>995.66</v>
      </c>
      <c r="CB7" s="36">
        <v>1171.77</v>
      </c>
      <c r="CC7" s="36">
        <v>1093.51</v>
      </c>
      <c r="CD7" s="36">
        <v>1127.81</v>
      </c>
      <c r="CE7" s="36">
        <v>821.79</v>
      </c>
      <c r="CF7" s="36">
        <v>300.52</v>
      </c>
      <c r="CG7" s="36">
        <v>310.47000000000003</v>
      </c>
      <c r="CH7" s="36">
        <v>299.39</v>
      </c>
      <c r="CI7" s="36">
        <v>320.36</v>
      </c>
      <c r="CJ7" s="36">
        <v>332.02</v>
      </c>
      <c r="CK7" s="36">
        <v>250.25</v>
      </c>
      <c r="CL7" s="36">
        <v>44.07</v>
      </c>
      <c r="CM7" s="36">
        <v>38.15</v>
      </c>
      <c r="CN7" s="36">
        <v>39.630000000000003</v>
      </c>
      <c r="CO7" s="36">
        <v>38.520000000000003</v>
      </c>
      <c r="CP7" s="36">
        <v>40</v>
      </c>
      <c r="CQ7" s="36">
        <v>36.799999999999997</v>
      </c>
      <c r="CR7" s="36">
        <v>36.67</v>
      </c>
      <c r="CS7" s="36">
        <v>36.200000000000003</v>
      </c>
      <c r="CT7" s="36">
        <v>34.74</v>
      </c>
      <c r="CU7" s="36">
        <v>36.65</v>
      </c>
      <c r="CV7" s="36">
        <v>40.31</v>
      </c>
      <c r="CW7" s="36">
        <v>51.77</v>
      </c>
      <c r="CX7" s="36">
        <v>56.54</v>
      </c>
      <c r="CY7" s="36">
        <v>51.78</v>
      </c>
      <c r="CZ7" s="36">
        <v>61.34</v>
      </c>
      <c r="DA7" s="36">
        <v>61.72</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浅岡　志重</cp:lastModifiedBy>
  <dcterms:created xsi:type="dcterms:W3CDTF">2017-02-08T03:03:38Z</dcterms:created>
  <dcterms:modified xsi:type="dcterms:W3CDTF">2017-02-13T00:15:20Z</dcterms:modified>
  <cp:category/>
</cp:coreProperties>
</file>