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<sst xmlns="http://schemas.openxmlformats.org/spreadsheetml/2006/main" count="221" uniqueCount="111">
  <si>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</si>
  <si>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</si>
  <si>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</si>
  <si>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</si>
  <si>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</si>
  <si>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</si>
  <si>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</si>
  <si>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</si>
  <si>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</si>
  <si>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</si>
  <si>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</si>
  <si>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</si>
  <si>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</si>
  <si>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</si>
  <si>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</si>
  <si>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</si>
  <si>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</si>
  <si>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</si>
  <si>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</si>
  <si>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</si>
  <si>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</si>
  <si>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</si>
  <si>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</si>
  <si>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</si>
  <si>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</si>
  <si>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</si>
  <si>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</si>
  <si>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</si>
  <si>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</si>
  <si>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</si>
  <si>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</si>
  <si>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</si>
  <si>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</si>
  <si>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</si>
  <si>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</si>
  <si>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</si>
  <si>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</si>
  <si>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</si>
  <si>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</si>
  <si>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</si>
  <si>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</si>
  <si>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</si>
  <si>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</si>
  <si>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</si>
  <si>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</si>
  <si>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</si>
  <si>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</si>
  <si>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</si>
  <si>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</si>
  <si>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</si>
  <si>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</si>
  <si>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</si>
  <si>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</si>
  <si>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</si>
  <si>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</si>
  <si>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</si>
  <si>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</si>
  <si>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</si>
  <si>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</si>
  <si>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</si>
  <si>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</si>
  <si>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</si>
  <si>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</si>
  <si>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</si>
  <si>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</si>
  <si>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</si>
  <si>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</si>
  <si>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</si>
  <si>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</si>
  <si>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</si>
  <si>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</si>
  <si>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</si>
  <si>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</si>
  <si>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</si>
  <si>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</si>
  <si>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</si>
  <si>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</si>
  <si>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</si>
  <si>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</si>
  <si>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</si>
  <si>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</si>
  <si>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</si>
  <si>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</si>
  <si>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</si>
  <si>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</si>
  <si>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</si>
  <si>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</si>
  <si>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</si>
  <si>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</si>
  <si>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</si>
  <si>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</si>
  <si>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</si>
  <si>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</si>
  <si>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</si>
  <si>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</si>
  <si>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</si>
  <si>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吉賀町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</si>
  <si>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</si>
  <si>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</si>
  <si>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</si>
  <si>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</si>
  <si>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</si>
  <si>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</si>
  <si>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</si>
  <si>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</si>
  <si>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</si>
  <si>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</si>
  <si>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</si>
  <si>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平成２８年度に事業が完了し、拡張区域の共用開始された後の数年で平均的な値に収束されることが予測される。
　事業を継続可能なものにする為、次年度以降も各指標の状況に合わせて加入促進や経営の見直しを行っていく。
　今後の予定として、企業会計の導入、ストックマネジメント策定を予定している。</t>
    <rPh sb="1" eb="3">
      <t>ヘイセイ</t>
    </rPh>
    <rPh sb="5" eb="6">
      <t>ネン</t>
    </rPh>
    <rPh sb="6" eb="7">
      <t>ド</t>
    </rPh>
    <rPh sb="8" eb="10">
      <t>ジギョウ</t>
    </rPh>
    <rPh sb="11" eb="13">
      <t>カンリョウ</t>
    </rPh>
    <rPh sb="15" eb="17">
      <t>カクチョウ</t>
    </rPh>
    <rPh sb="17" eb="19">
      <t>クイキ</t>
    </rPh>
    <rPh sb="20" eb="22">
      <t>キョウヨウ</t>
    </rPh>
    <rPh sb="22" eb="24">
      <t>カイシ</t>
    </rPh>
    <rPh sb="27" eb="28">
      <t>ノチ</t>
    </rPh>
    <rPh sb="29" eb="31">
      <t>スウネン</t>
    </rPh>
    <rPh sb="32" eb="35">
      <t>ヘイキンテキ</t>
    </rPh>
    <rPh sb="36" eb="37">
      <t>アタイ</t>
    </rPh>
    <rPh sb="38" eb="40">
      <t>シュウソク</t>
    </rPh>
    <rPh sb="46" eb="48">
      <t>ヨソク</t>
    </rPh>
    <rPh sb="54" eb="56">
      <t>ジギョウ</t>
    </rPh>
    <rPh sb="57" eb="59">
      <t>ケイゾク</t>
    </rPh>
    <rPh sb="59" eb="61">
      <t>カノウ</t>
    </rPh>
    <rPh sb="67" eb="68">
      <t>タメ</t>
    </rPh>
    <rPh sb="69" eb="72">
      <t>ジネンド</t>
    </rPh>
    <rPh sb="72" eb="74">
      <t>イコウ</t>
    </rPh>
    <rPh sb="75" eb="78">
      <t>カクシヒョウ</t>
    </rPh>
    <rPh sb="79" eb="81">
      <t>ジョウキョウ</t>
    </rPh>
    <rPh sb="82" eb="83">
      <t>ア</t>
    </rPh>
    <rPh sb="86" eb="88">
      <t>カニュウ</t>
    </rPh>
    <rPh sb="88" eb="90">
      <t>ソクシン</t>
    </rPh>
    <rPh sb="91" eb="93">
      <t>ケイエイ</t>
    </rPh>
    <rPh sb="94" eb="96">
      <t>ミナオ</t>
    </rPh>
    <rPh sb="98" eb="99">
      <t>オコナ</t>
    </rPh>
    <rPh sb="106" eb="108">
      <t>コンゴ</t>
    </rPh>
    <rPh sb="109" eb="111">
      <t>ヨテイ</t>
    </rPh>
    <rPh sb="115" eb="117">
      <t>キギョウ</t>
    </rPh>
    <rPh sb="117" eb="119">
      <t>カイケイ</t>
    </rPh>
    <rPh sb="120" eb="122">
      <t>ドウニュウ</t>
    </rPh>
    <rPh sb="133" eb="135">
      <t>サクテイ</t>
    </rPh>
    <rPh sb="136" eb="138">
      <t>ヨテイ</t>
    </rPh>
    <phoneticPr fontId="4"/>
  </si>
  <si>
    <t>　平成２８年度をもって全事業が完了予定。管渠に関しては対策の必要は無いが、処理施設の設備関係の更新が必要になってきている。
長期的な支出も含め見通しを立てるため、ストックマネジメントを策定を行う。</t>
    <rPh sb="1" eb="3">
      <t>ヘイセイ</t>
    </rPh>
    <rPh sb="5" eb="7">
      <t>ネンド</t>
    </rPh>
    <rPh sb="11" eb="12">
      <t>ゼン</t>
    </rPh>
    <rPh sb="12" eb="14">
      <t>ジギョウ</t>
    </rPh>
    <rPh sb="15" eb="17">
      <t>カンリョウ</t>
    </rPh>
    <rPh sb="17" eb="19">
      <t>ヨテイ</t>
    </rPh>
    <rPh sb="20" eb="21">
      <t>カン</t>
    </rPh>
    <rPh sb="21" eb="22">
      <t>キョ</t>
    </rPh>
    <rPh sb="23" eb="24">
      <t>カン</t>
    </rPh>
    <rPh sb="27" eb="29">
      <t>タイサク</t>
    </rPh>
    <rPh sb="30" eb="32">
      <t>ヒツヨウ</t>
    </rPh>
    <rPh sb="33" eb="34">
      <t>ナ</t>
    </rPh>
    <rPh sb="37" eb="39">
      <t>ショリ</t>
    </rPh>
    <rPh sb="39" eb="41">
      <t>シセツ</t>
    </rPh>
    <rPh sb="42" eb="44">
      <t>セツビ</t>
    </rPh>
    <rPh sb="44" eb="46">
      <t>カンケイ</t>
    </rPh>
    <rPh sb="47" eb="49">
      <t>コウシン</t>
    </rPh>
    <rPh sb="50" eb="52">
      <t>ヒツヨウ</t>
    </rPh>
    <rPh sb="62" eb="65">
      <t>チョウキテキ</t>
    </rPh>
    <rPh sb="66" eb="68">
      <t>シシュツ</t>
    </rPh>
    <rPh sb="69" eb="70">
      <t>フク</t>
    </rPh>
    <rPh sb="71" eb="73">
      <t>ミトオ</t>
    </rPh>
    <rPh sb="75" eb="76">
      <t>タ</t>
    </rPh>
    <rPh sb="92" eb="94">
      <t>サクテイ</t>
    </rPh>
    <rPh sb="95" eb="96">
      <t>オコナ</t>
    </rPh>
    <phoneticPr fontId="4"/>
  </si>
  <si>
    <t xml:space="preserve">　平成２３年度から開始した、処理区域拡張工事の元金償還が無い為、①収益的収支比率、⑤経費回収率、⑥汚水処理原価は改善している。
　④企業債残高対事業規模比率が過去数年で改善傾向にあるが、一般会計負担金分が大幅増加したためである。２７年度はほぼ変化が無い。
　来年度より拡張した処理区域の元金償還が始まり①収益的収支比率、⑤経費回収率、⑥汚水処理原価が今後数年間悪化することが予想される。
①、⑤、⑥の大幅な悪化や④の改善を計るため新たに供用開始した区域の加入促進を進める。
　施設利用率に関しては平成２７年度から新区域の共用開始により⑦施設利用率は改善傾向にあり、⑧水洗化率は一時的に悪化したが今後回復する見込みで、平成２６年度以上の水準を目指し、加入促進に力を入れる。
</t>
    <rPh sb="1" eb="3">
      <t>ヘイセイ</t>
    </rPh>
    <rPh sb="5" eb="7">
      <t>ネンド</t>
    </rPh>
    <rPh sb="9" eb="11">
      <t>カイシ</t>
    </rPh>
    <rPh sb="14" eb="16">
      <t>ショリ</t>
    </rPh>
    <rPh sb="16" eb="18">
      <t>クイキ</t>
    </rPh>
    <rPh sb="18" eb="20">
      <t>カクチョウ</t>
    </rPh>
    <rPh sb="20" eb="22">
      <t>コウジ</t>
    </rPh>
    <rPh sb="23" eb="25">
      <t>ガンキン</t>
    </rPh>
    <rPh sb="25" eb="27">
      <t>ショウカン</t>
    </rPh>
    <rPh sb="28" eb="29">
      <t>ナ</t>
    </rPh>
    <rPh sb="30" eb="31">
      <t>タメ</t>
    </rPh>
    <rPh sb="33" eb="36">
      <t>シュウエキテキ</t>
    </rPh>
    <rPh sb="36" eb="38">
      <t>シュウシ</t>
    </rPh>
    <rPh sb="38" eb="40">
      <t>ヒリツ</t>
    </rPh>
    <rPh sb="42" eb="44">
      <t>ケイヒ</t>
    </rPh>
    <rPh sb="44" eb="46">
      <t>カイシュウ</t>
    </rPh>
    <rPh sb="46" eb="47">
      <t>リツ</t>
    </rPh>
    <rPh sb="49" eb="51">
      <t>オスイ</t>
    </rPh>
    <rPh sb="51" eb="53">
      <t>ショリ</t>
    </rPh>
    <rPh sb="53" eb="55">
      <t>ゲンカ</t>
    </rPh>
    <rPh sb="56" eb="58">
      <t>カイゼン</t>
    </rPh>
    <rPh sb="66" eb="68">
      <t>キギョウ</t>
    </rPh>
    <rPh sb="68" eb="69">
      <t>サイ</t>
    </rPh>
    <rPh sb="69" eb="71">
      <t>ザンダカ</t>
    </rPh>
    <rPh sb="71" eb="72">
      <t>タイ</t>
    </rPh>
    <rPh sb="72" eb="74">
      <t>ジギョウ</t>
    </rPh>
    <rPh sb="74" eb="76">
      <t>キボ</t>
    </rPh>
    <rPh sb="76" eb="78">
      <t>ヒリツ</t>
    </rPh>
    <rPh sb="79" eb="81">
      <t>カコ</t>
    </rPh>
    <rPh sb="81" eb="83">
      <t>スウネン</t>
    </rPh>
    <rPh sb="84" eb="86">
      <t>カイゼン</t>
    </rPh>
    <rPh sb="86" eb="88">
      <t>ケイコウ</t>
    </rPh>
    <rPh sb="93" eb="95">
      <t>イッパン</t>
    </rPh>
    <rPh sb="95" eb="97">
      <t>カイケイ</t>
    </rPh>
    <rPh sb="97" eb="100">
      <t>フタンキン</t>
    </rPh>
    <rPh sb="100" eb="101">
      <t>ブン</t>
    </rPh>
    <rPh sb="102" eb="104">
      <t>オオハバ</t>
    </rPh>
    <rPh sb="104" eb="106">
      <t>ゾウカ</t>
    </rPh>
    <rPh sb="116" eb="118">
      <t>ネンド</t>
    </rPh>
    <rPh sb="121" eb="123">
      <t>ヘンカ</t>
    </rPh>
    <rPh sb="124" eb="125">
      <t>ナ</t>
    </rPh>
    <rPh sb="129" eb="132">
      <t>ライネンド</t>
    </rPh>
    <rPh sb="134" eb="136">
      <t>カクチョウ</t>
    </rPh>
    <rPh sb="138" eb="140">
      <t>ショリ</t>
    </rPh>
    <rPh sb="140" eb="142">
      <t>クイキ</t>
    </rPh>
    <rPh sb="143" eb="145">
      <t>ガンキン</t>
    </rPh>
    <rPh sb="145" eb="147">
      <t>ショウカン</t>
    </rPh>
    <rPh sb="148" eb="149">
      <t>ハジ</t>
    </rPh>
    <rPh sb="152" eb="155">
      <t>シュウエキテキ</t>
    </rPh>
    <rPh sb="155" eb="157">
      <t>シュウシ</t>
    </rPh>
    <rPh sb="157" eb="159">
      <t>ヒリツ</t>
    </rPh>
    <rPh sb="161" eb="163">
      <t>ケイヒ</t>
    </rPh>
    <rPh sb="163" eb="165">
      <t>カイシュウ</t>
    </rPh>
    <rPh sb="165" eb="166">
      <t>リツ</t>
    </rPh>
    <rPh sb="168" eb="170">
      <t>オスイ</t>
    </rPh>
    <rPh sb="170" eb="172">
      <t>ショリ</t>
    </rPh>
    <rPh sb="172" eb="174">
      <t>ゲンカ</t>
    </rPh>
    <rPh sb="175" eb="177">
      <t>コンゴ</t>
    </rPh>
    <rPh sb="177" eb="180">
      <t>スウネンカン</t>
    </rPh>
    <rPh sb="180" eb="182">
      <t>アッカ</t>
    </rPh>
    <rPh sb="187" eb="189">
      <t>ヨソウ</t>
    </rPh>
    <rPh sb="200" eb="202">
      <t>オオハバ</t>
    </rPh>
    <rPh sb="203" eb="205">
      <t>アッカ</t>
    </rPh>
    <rPh sb="208" eb="210">
      <t>カイゼン</t>
    </rPh>
    <rPh sb="211" eb="212">
      <t>ハカ</t>
    </rPh>
    <rPh sb="215" eb="216">
      <t>アラ</t>
    </rPh>
    <rPh sb="218" eb="220">
      <t>キョウヨウ</t>
    </rPh>
    <rPh sb="220" eb="222">
      <t>カイシ</t>
    </rPh>
    <rPh sb="224" eb="226">
      <t>クイキ</t>
    </rPh>
    <rPh sb="227" eb="229">
      <t>カニュウ</t>
    </rPh>
    <rPh sb="229" eb="231">
      <t>ソクシン</t>
    </rPh>
    <rPh sb="232" eb="233">
      <t>スス</t>
    </rPh>
    <rPh sb="239" eb="241">
      <t>シセツ</t>
    </rPh>
    <rPh sb="241" eb="244">
      <t>リヨウリツ</t>
    </rPh>
    <rPh sb="245" eb="246">
      <t>カン</t>
    </rPh>
    <rPh sb="249" eb="251">
      <t>ヘイセイ</t>
    </rPh>
    <rPh sb="253" eb="255">
      <t>ネンド</t>
    </rPh>
    <rPh sb="257" eb="258">
      <t>シン</t>
    </rPh>
    <rPh sb="258" eb="260">
      <t>クイキ</t>
    </rPh>
    <rPh sb="261" eb="263">
      <t>キョウヨウ</t>
    </rPh>
    <rPh sb="263" eb="265">
      <t>カイシ</t>
    </rPh>
    <rPh sb="269" eb="271">
      <t>シセツ</t>
    </rPh>
    <rPh sb="271" eb="274">
      <t>リヨウリツ</t>
    </rPh>
    <rPh sb="275" eb="277">
      <t>カイゼン</t>
    </rPh>
    <rPh sb="277" eb="279">
      <t>ケイコウ</t>
    </rPh>
    <rPh sb="284" eb="287">
      <t>スイセンカ</t>
    </rPh>
    <rPh sb="287" eb="288">
      <t>リツ</t>
    </rPh>
    <rPh sb="289" eb="292">
      <t>イチジテキ</t>
    </rPh>
    <rPh sb="293" eb="295">
      <t>アッカ</t>
    </rPh>
    <rPh sb="298" eb="300">
      <t>コンゴ</t>
    </rPh>
    <rPh sb="300" eb="302">
      <t>カイフク</t>
    </rPh>
    <rPh sb="304" eb="306">
      <t>ミコ</t>
    </rPh>
    <rPh sb="309" eb="311">
      <t>ヘイセイ</t>
    </rPh>
    <rPh sb="313" eb="315">
      <t>ネンド</t>
    </rPh>
    <rPh sb="315" eb="317">
      <t>イジョウ</t>
    </rPh>
    <rPh sb="318" eb="320">
      <t>スイジュン</t>
    </rPh>
    <rPh sb="321" eb="323">
      <t>メザ</t>
    </rPh>
    <rPh sb="325" eb="329">
      <t>カニュウソクシン</t>
    </rPh>
    <rPh sb="330" eb="331">
      <t>チカラ</t>
    </rPh>
    <rPh sb="332" eb="333">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</si>
</sst>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832064"/>
        <c:axId val="1278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27832064"/>
        <c:axId val="127833984"/>
      </c:lineChart>
      <c:dateAx>
        <c:axId val="127832064"/>
        <c:scaling>
          <c:orientation val="minMax"/>
        </c:scaling>
        <c:delete val="1"/>
        <c:axPos val="b"/>
        <c:numFmt formatCode="ge" sourceLinked="1"/>
        <c:majorTickMark val="none"/>
        <c:minorTickMark val="none"/>
        <c:tickLblPos val="none"/>
        <c:crossAx val="127833984"/>
        <c:crosses val="autoZero"/>
        <c:auto val="1"/>
        <c:lblOffset val="100"/>
        <c:baseTimeUnit val="years"/>
      </c:dateAx>
      <c:valAx>
        <c:axId val="1278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45.81</c:v>
                </c:pt>
                <c:pt idx="1">
                  <c:v>44.38</c:v>
                </c:pt>
                <c:pt idx="2">
                  <c:v>43.06</c:v>
                </c:pt>
                <c:pt idx="3">
                  <c:v>43.5</c:v>
                </c:pt>
                <c:pt idx="4">
                  <c:v>47.5</c:v>
                </c:pt>
              </c:numCache>
            </c:numRef>
          </c:val>
        </c:ser>
        <c:dLbls>
          <c:showLegendKey val="0"/>
          <c:showVal val="0"/>
          <c:showCatName val="0"/>
          <c:showSerName val="0"/>
          <c:showPercent val="0"/>
          <c:showBubbleSize val="0"/>
        </c:dLbls>
        <c:gapWidth val="150"/>
        <c:axId val="129319296"/>
        <c:axId val="1293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29319296"/>
        <c:axId val="129321216"/>
      </c:lineChart>
      <c:dateAx>
        <c:axId val="129319296"/>
        <c:scaling>
          <c:orientation val="minMax"/>
        </c:scaling>
        <c:delete val="1"/>
        <c:axPos val="b"/>
        <c:numFmt formatCode="ge" sourceLinked="1"/>
        <c:majorTickMark val="none"/>
        <c:minorTickMark val="none"/>
        <c:tickLblPos val="none"/>
        <c:crossAx val="129321216"/>
        <c:crosses val="autoZero"/>
        <c:auto val="1"/>
        <c:lblOffset val="100"/>
        <c:baseTimeUnit val="years"/>
      </c:dateAx>
      <c:valAx>
        <c:axId val="1293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68.19</c:v>
                </c:pt>
                <c:pt idx="1">
                  <c:v>70.790000000000006</c:v>
                </c:pt>
                <c:pt idx="2">
                  <c:v>73.3</c:v>
                </c:pt>
                <c:pt idx="3">
                  <c:v>73.94</c:v>
                </c:pt>
                <c:pt idx="4">
                  <c:v>63.8</c:v>
                </c:pt>
              </c:numCache>
            </c:numRef>
          </c:val>
        </c:ser>
        <c:dLbls>
          <c:showLegendKey val="0"/>
          <c:showVal val="0"/>
          <c:showCatName val="0"/>
          <c:showSerName val="0"/>
          <c:showPercent val="0"/>
          <c:showBubbleSize val="0"/>
        </c:dLbls>
        <c:gapWidth val="150"/>
        <c:axId val="129363968"/>
        <c:axId val="1293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29363968"/>
        <c:axId val="129365888"/>
      </c:lineChart>
      <c:dateAx>
        <c:axId val="129363968"/>
        <c:scaling>
          <c:orientation val="minMax"/>
        </c:scaling>
        <c:delete val="1"/>
        <c:axPos val="b"/>
        <c:numFmt formatCode="ge" sourceLinked="1"/>
        <c:majorTickMark val="none"/>
        <c:minorTickMark val="none"/>
        <c:tickLblPos val="none"/>
        <c:crossAx val="129365888"/>
        <c:crosses val="autoZero"/>
        <c:auto val="1"/>
        <c:lblOffset val="100"/>
        <c:baseTimeUnit val="years"/>
      </c:dateAx>
      <c:valAx>
        <c:axId val="1293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39.82</c:v>
                </c:pt>
                <c:pt idx="1">
                  <c:v>50.59</c:v>
                </c:pt>
                <c:pt idx="2">
                  <c:v>52.41</c:v>
                </c:pt>
                <c:pt idx="3">
                  <c:v>59.84</c:v>
                </c:pt>
                <c:pt idx="4">
                  <c:v>60.86</c:v>
                </c:pt>
              </c:numCache>
            </c:numRef>
          </c:val>
        </c:ser>
        <c:dLbls>
          <c:showLegendKey val="0"/>
          <c:showVal val="0"/>
          <c:showCatName val="0"/>
          <c:showSerName val="0"/>
          <c:showPercent val="0"/>
          <c:showBubbleSize val="0"/>
        </c:dLbls>
        <c:gapWidth val="150"/>
        <c:axId val="128851328"/>
        <c:axId val="1288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851328"/>
        <c:axId val="128886272"/>
      </c:lineChart>
      <c:dateAx>
        <c:axId val="128851328"/>
        <c:scaling>
          <c:orientation val="minMax"/>
        </c:scaling>
        <c:delete val="1"/>
        <c:axPos val="b"/>
        <c:numFmt formatCode="ge" sourceLinked="1"/>
        <c:majorTickMark val="none"/>
        <c:minorTickMark val="none"/>
        <c:tickLblPos val="none"/>
        <c:crossAx val="128886272"/>
        <c:crosses val="autoZero"/>
        <c:auto val="1"/>
        <c:lblOffset val="100"/>
        <c:baseTimeUnit val="years"/>
      </c:dateAx>
      <c:valAx>
        <c:axId val="1288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245952"/>
        <c:axId val="1292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245952"/>
        <c:axId val="129247872"/>
      </c:lineChart>
      <c:dateAx>
        <c:axId val="129245952"/>
        <c:scaling>
          <c:orientation val="minMax"/>
        </c:scaling>
        <c:delete val="1"/>
        <c:axPos val="b"/>
        <c:numFmt formatCode="ge" sourceLinked="1"/>
        <c:majorTickMark val="none"/>
        <c:minorTickMark val="none"/>
        <c:tickLblPos val="none"/>
        <c:crossAx val="129247872"/>
        <c:crosses val="autoZero"/>
        <c:auto val="1"/>
        <c:lblOffset val="100"/>
        <c:baseTimeUnit val="years"/>
      </c:dateAx>
      <c:valAx>
        <c:axId val="1292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290624"/>
        <c:axId val="1292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290624"/>
        <c:axId val="129292544"/>
      </c:lineChart>
      <c:dateAx>
        <c:axId val="129290624"/>
        <c:scaling>
          <c:orientation val="minMax"/>
        </c:scaling>
        <c:delete val="1"/>
        <c:axPos val="b"/>
        <c:numFmt formatCode="ge" sourceLinked="1"/>
        <c:majorTickMark val="none"/>
        <c:minorTickMark val="none"/>
        <c:tickLblPos val="none"/>
        <c:crossAx val="129292544"/>
        <c:crosses val="autoZero"/>
        <c:auto val="1"/>
        <c:lblOffset val="100"/>
        <c:baseTimeUnit val="years"/>
      </c:dateAx>
      <c:valAx>
        <c:axId val="1292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998400"/>
        <c:axId val="1290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998400"/>
        <c:axId val="129004672"/>
      </c:lineChart>
      <c:dateAx>
        <c:axId val="128998400"/>
        <c:scaling>
          <c:orientation val="minMax"/>
        </c:scaling>
        <c:delete val="1"/>
        <c:axPos val="b"/>
        <c:numFmt formatCode="ge" sourceLinked="1"/>
        <c:majorTickMark val="none"/>
        <c:minorTickMark val="none"/>
        <c:tickLblPos val="none"/>
        <c:crossAx val="129004672"/>
        <c:crosses val="autoZero"/>
        <c:auto val="1"/>
        <c:lblOffset val="100"/>
        <c:baseTimeUnit val="years"/>
      </c:dateAx>
      <c:valAx>
        <c:axId val="1290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018496"/>
        <c:axId val="1290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018496"/>
        <c:axId val="129049344"/>
      </c:lineChart>
      <c:dateAx>
        <c:axId val="129018496"/>
        <c:scaling>
          <c:orientation val="minMax"/>
        </c:scaling>
        <c:delete val="1"/>
        <c:axPos val="b"/>
        <c:numFmt formatCode="ge" sourceLinked="1"/>
        <c:majorTickMark val="none"/>
        <c:minorTickMark val="none"/>
        <c:tickLblPos val="none"/>
        <c:crossAx val="129049344"/>
        <c:crosses val="autoZero"/>
        <c:auto val="1"/>
        <c:lblOffset val="100"/>
        <c:baseTimeUnit val="years"/>
      </c:dateAx>
      <c:valAx>
        <c:axId val="1290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2646.85</c:v>
                </c:pt>
                <c:pt idx="1">
                  <c:v>1923.68</c:v>
                </c:pt>
                <c:pt idx="2">
                  <c:v>1472.44</c:v>
                </c:pt>
                <c:pt idx="3">
                  <c:v>905.28</c:v>
                </c:pt>
                <c:pt idx="4">
                  <c:v>904.21</c:v>
                </c:pt>
              </c:numCache>
            </c:numRef>
          </c:val>
        </c:ser>
        <c:dLbls>
          <c:showLegendKey val="0"/>
          <c:showVal val="0"/>
          <c:showCatName val="0"/>
          <c:showSerName val="0"/>
          <c:showPercent val="0"/>
          <c:showBubbleSize val="0"/>
        </c:dLbls>
        <c:gapWidth val="150"/>
        <c:axId val="129083264"/>
        <c:axId val="1290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29083264"/>
        <c:axId val="129089536"/>
      </c:lineChart>
      <c:dateAx>
        <c:axId val="129083264"/>
        <c:scaling>
          <c:orientation val="minMax"/>
        </c:scaling>
        <c:delete val="1"/>
        <c:axPos val="b"/>
        <c:numFmt formatCode="ge" sourceLinked="1"/>
        <c:majorTickMark val="none"/>
        <c:minorTickMark val="none"/>
        <c:tickLblPos val="none"/>
        <c:crossAx val="129089536"/>
        <c:crosses val="autoZero"/>
        <c:auto val="1"/>
        <c:lblOffset val="100"/>
        <c:baseTimeUnit val="years"/>
      </c:dateAx>
      <c:valAx>
        <c:axId val="1290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55.71</c:v>
                </c:pt>
                <c:pt idx="1">
                  <c:v>58.75</c:v>
                </c:pt>
                <c:pt idx="2">
                  <c:v>61.29</c:v>
                </c:pt>
                <c:pt idx="3">
                  <c:v>62.11</c:v>
                </c:pt>
                <c:pt idx="4">
                  <c:v>51.67</c:v>
                </c:pt>
              </c:numCache>
            </c:numRef>
          </c:val>
        </c:ser>
        <c:dLbls>
          <c:showLegendKey val="0"/>
          <c:showVal val="0"/>
          <c:showCatName val="0"/>
          <c:showSerName val="0"/>
          <c:showPercent val="0"/>
          <c:showBubbleSize val="0"/>
        </c:dLbls>
        <c:gapWidth val="150"/>
        <c:axId val="129115648"/>
        <c:axId val="1291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29115648"/>
        <c:axId val="129117568"/>
      </c:lineChart>
      <c:dateAx>
        <c:axId val="129115648"/>
        <c:scaling>
          <c:orientation val="minMax"/>
        </c:scaling>
        <c:delete val="1"/>
        <c:axPos val="b"/>
        <c:numFmt formatCode="ge" sourceLinked="1"/>
        <c:majorTickMark val="none"/>
        <c:minorTickMark val="none"/>
        <c:tickLblPos val="none"/>
        <c:crossAx val="129117568"/>
        <c:crosses val="autoZero"/>
        <c:auto val="1"/>
        <c:lblOffset val="100"/>
        <c:baseTimeUnit val="years"/>
      </c:dateAx>
      <c:valAx>
        <c:axId val="1291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209.07</c:v>
                </c:pt>
                <c:pt idx="1">
                  <c:v>205.62</c:v>
                </c:pt>
                <c:pt idx="2">
                  <c:v>209.86</c:v>
                </c:pt>
                <c:pt idx="3">
                  <c:v>211.5</c:v>
                </c:pt>
                <c:pt idx="4">
                  <c:v>237.56</c:v>
                </c:pt>
              </c:numCache>
            </c:numRef>
          </c:val>
        </c:ser>
        <c:dLbls>
          <c:showLegendKey val="0"/>
          <c:showVal val="0"/>
          <c:showCatName val="0"/>
          <c:showSerName val="0"/>
          <c:showPercent val="0"/>
          <c:showBubbleSize val="0"/>
        </c:dLbls>
        <c:gapWidth val="150"/>
        <c:axId val="129155840"/>
        <c:axId val="1291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29155840"/>
        <c:axId val="129157760"/>
      </c:lineChart>
      <c:dateAx>
        <c:axId val="129155840"/>
        <c:scaling>
          <c:orientation val="minMax"/>
        </c:scaling>
        <c:delete val="1"/>
        <c:axPos val="b"/>
        <c:numFmt formatCode="ge" sourceLinked="1"/>
        <c:majorTickMark val="none"/>
        <c:minorTickMark val="none"/>
        <c:tickLblPos val="none"/>
        <c:crossAx val="129157760"/>
        <c:crosses val="autoZero"/>
        <c:auto val="1"/>
        <c:lblOffset val="100"/>
        <c:baseTimeUnit val="years"/>
      </c:dateAx>
      <c:valAx>
        <c:axId val="1291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吉賀町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6516</v>
      </c>
      <c r="AM8" s="47"/>
      <c r="AN8" s="47"/>
      <c r="AO8" s="47"/>
      <c r="AP8" s="47"/>
      <c r="AQ8" s="47"/>
      <c r="AR8" s="47"/>
      <c r="AS8" s="47"/>
      <c r="AT8" s="43">
        <f>データ!S6</f>
        <v>336.5</v>
      </c>
      <c r="AU8" s="43"/>
      <c r="AV8" s="43"/>
      <c r="AW8" s="43"/>
      <c r="AX8" s="43"/>
      <c r="AY8" s="43"/>
      <c r="AZ8" s="43"/>
      <c r="BA8" s="43"/>
      <c r="BB8" s="43">
        <f>データ!T6</f>
        <v>19.36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39.46</v>
      </c>
      <c r="Q10" s="43"/>
      <c r="R10" s="43"/>
      <c r="S10" s="43"/>
      <c r="T10" s="43"/>
      <c r="U10" s="43"/>
      <c r="V10" s="43"/>
      <c r="W10" s="43">
        <f>データ!P6</f>
        <v>100</v>
      </c>
      <c r="X10" s="43"/>
      <c r="Y10" s="43"/>
      <c r="Z10" s="43"/>
      <c r="AA10" s="43"/>
      <c r="AB10" s="43"/>
      <c r="AC10" s="43"/>
      <c r="AD10" s="47">
        <f>データ!Q6</f>
        <v>3150</v>
      </c>
      <c r="AE10" s="47"/>
      <c r="AF10" s="47"/>
      <c r="AG10" s="47"/>
      <c r="AH10" s="47"/>
      <c r="AI10" s="47"/>
      <c r="AJ10" s="47"/>
      <c r="AK10" s="2"/>
      <c r="AL10" s="47">
        <f>データ!U6</f>
        <v>2533</v>
      </c>
      <c r="AM10" s="47"/>
      <c r="AN10" s="47"/>
      <c r="AO10" s="47"/>
      <c r="AP10" s="47"/>
      <c r="AQ10" s="47"/>
      <c r="AR10" s="47"/>
      <c r="AS10" s="47"/>
      <c r="AT10" s="43">
        <f>データ!V6</f>
        <v>1.58</v>
      </c>
      <c r="AU10" s="43"/>
      <c r="AV10" s="43"/>
      <c r="AW10" s="43"/>
      <c r="AX10" s="43"/>
      <c r="AY10" s="43"/>
      <c r="AZ10" s="43"/>
      <c r="BA10" s="43"/>
      <c r="BB10" s="43">
        <f>データ!W6</f>
        <v>1603.16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325058</v>
      </c>
      <c r="D6" s="31">
        <f t="shared" si="3"/>
        <v>47</v>
      </c>
      <c r="E6" s="31">
        <f t="shared" si="3"/>
        <v>17</v>
      </c>
      <c r="F6" s="31">
        <f t="shared" si="3"/>
        <v>4</v>
      </c>
      <c r="G6" s="31">
        <f t="shared" si="3"/>
        <v>0</v>
      </c>
      <c r="H6" s="31" t="str">
        <f t="shared" si="3"/>
        <v>島根県　吉賀町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39.46</v>
      </c>
      <c r="P6" s="32">
        <f t="shared" si="3"/>
        <v>100</v>
      </c>
      <c r="Q6" s="32">
        <f t="shared" si="3"/>
        <v>3150</v>
      </c>
      <c r="R6" s="32">
        <f t="shared" si="3"/>
        <v>6516</v>
      </c>
      <c r="S6" s="32">
        <f t="shared" si="3"/>
        <v>336.5</v>
      </c>
      <c r="T6" s="32">
        <f t="shared" si="3"/>
        <v>19.36</v>
      </c>
      <c r="U6" s="32">
        <f t="shared" si="3"/>
        <v>2533</v>
      </c>
      <c r="V6" s="32">
        <f t="shared" si="3"/>
        <v>1.58</v>
      </c>
      <c r="W6" s="32">
        <f t="shared" si="3"/>
        <v>1603.16</v>
      </c>
      <c r="X6" s="33">
        <f>IF(X7="",NA(),X7)</f>
        <v>39.82</v>
      </c>
      <c r="Y6" s="33">
        <f t="shared" ref="Y6:AG6" si="4">IF(Y7="",NA(),Y7)</f>
        <v>50.59</v>
      </c>
      <c r="Z6" s="33">
        <f t="shared" si="4"/>
        <v>52.41</v>
      </c>
      <c r="AA6" s="33">
        <f t="shared" si="4"/>
        <v>59.84</v>
      </c>
      <c r="AB6" s="33">
        <f t="shared" si="4"/>
        <v>60.86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2646.85</v>
      </c>
      <c r="BF6" s="33">
        <f t="shared" ref="BF6:BN6" si="7">IF(BF7="",NA(),BF7)</f>
        <v>1923.68</v>
      </c>
      <c r="BG6" s="33">
        <f t="shared" si="7"/>
        <v>1472.44</v>
      </c>
      <c r="BH6" s="33">
        <f t="shared" si="7"/>
        <v>905.28</v>
      </c>
      <c r="BI6" s="33">
        <f t="shared" si="7"/>
        <v>904.21</v>
      </c>
      <c r="BJ6" s="33">
        <f t="shared" si="7"/>
        <v>1835.56</v>
      </c>
      <c r="BK6" s="33">
        <f t="shared" si="7"/>
        <v>1716.82</v>
      </c>
      <c r="BL6" s="33">
        <f t="shared" si="7"/>
        <v>1554.05</v>
      </c>
      <c r="BM6" s="33">
        <f t="shared" si="7"/>
        <v>1671.86</v>
      </c>
      <c r="BN6" s="33">
        <f t="shared" si="7"/>
        <v>1673.47</v>
      </c>
      <c r="BO6" s="32" t="str">
        <f>IF(BO7="","",IF(BO7="-","【-】","【"&amp;SUBSTITUTE(TEXT(BO7,"#,##0.00"),"-","△")&amp;"】"))</f>
        <v>【1,457.06】</v>
      </c>
      <c r="BP6" s="33">
        <f>IF(BP7="",NA(),BP7)</f>
        <v>55.71</v>
      </c>
      <c r="BQ6" s="33">
        <f t="shared" ref="BQ6:BY6" si="8">IF(BQ7="",NA(),BQ7)</f>
        <v>58.75</v>
      </c>
      <c r="BR6" s="33">
        <f t="shared" si="8"/>
        <v>61.29</v>
      </c>
      <c r="BS6" s="33">
        <f t="shared" si="8"/>
        <v>62.11</v>
      </c>
      <c r="BT6" s="33">
        <f t="shared" si="8"/>
        <v>51.67</v>
      </c>
      <c r="BU6" s="33">
        <f t="shared" si="8"/>
        <v>52.89</v>
      </c>
      <c r="BV6" s="33">
        <f t="shared" si="8"/>
        <v>51.73</v>
      </c>
      <c r="BW6" s="33">
        <f t="shared" si="8"/>
        <v>53.01</v>
      </c>
      <c r="BX6" s="33">
        <f t="shared" si="8"/>
        <v>50.54</v>
      </c>
      <c r="BY6" s="33">
        <f t="shared" si="8"/>
        <v>49.22</v>
      </c>
      <c r="BZ6" s="32" t="str">
        <f>IF(BZ7="","",IF(BZ7="-","【-】","【"&amp;SUBSTITUTE(TEXT(BZ7,"#,##0.00"),"-","△")&amp;"】"))</f>
        <v>【64.73】</v>
      </c>
      <c r="CA6" s="33">
        <f>IF(CA7="",NA(),CA7)</f>
        <v>209.07</v>
      </c>
      <c r="CB6" s="33">
        <f t="shared" ref="CB6:CJ6" si="9">IF(CB7="",NA(),CB7)</f>
        <v>205.62</v>
      </c>
      <c r="CC6" s="33">
        <f t="shared" si="9"/>
        <v>209.86</v>
      </c>
      <c r="CD6" s="33">
        <f t="shared" si="9"/>
        <v>211.5</v>
      </c>
      <c r="CE6" s="33">
        <f t="shared" si="9"/>
        <v>237.56</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45.81</v>
      </c>
      <c r="CM6" s="33">
        <f t="shared" ref="CM6:CU6" si="10">IF(CM7="",NA(),CM7)</f>
        <v>44.38</v>
      </c>
      <c r="CN6" s="33">
        <f t="shared" si="10"/>
        <v>43.06</v>
      </c>
      <c r="CO6" s="33">
        <f t="shared" si="10"/>
        <v>43.5</v>
      </c>
      <c r="CP6" s="33">
        <f t="shared" si="10"/>
        <v>47.5</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68.19</v>
      </c>
      <c r="CX6" s="33">
        <f t="shared" ref="CX6:DF6" si="11">IF(CX7="",NA(),CX7)</f>
        <v>70.790000000000006</v>
      </c>
      <c r="CY6" s="33">
        <f t="shared" si="11"/>
        <v>73.3</v>
      </c>
      <c r="CZ6" s="33">
        <f t="shared" si="11"/>
        <v>73.94</v>
      </c>
      <c r="DA6" s="33">
        <f t="shared" si="11"/>
        <v>63.8</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325058</v>
      </c>
      <c r="D7" s="35">
        <v>47</v>
      </c>
      <c r="E7" s="35">
        <v>17</v>
      </c>
      <c r="F7" s="35">
        <v>4</v>
      </c>
      <c r="G7" s="35">
        <v>0</v>
      </c>
      <c r="H7" s="35" t="s">
        <v>96</v>
      </c>
      <c r="I7" s="35" t="s">
        <v>97</v>
      </c>
      <c r="J7" s="35" t="s">
        <v>98</v>
      </c>
      <c r="K7" s="35" t="s">
        <v>99</v>
      </c>
      <c r="L7" s="35" t="s">
        <v>100</v>
      </c>
      <c r="M7" s="36" t="s">
        <v>101</v>
      </c>
      <c r="N7" s="36" t="s">
        <v>102</v>
      </c>
      <c r="O7" s="36">
        <v>39.46</v>
      </c>
      <c r="P7" s="36">
        <v>100</v>
      </c>
      <c r="Q7" s="36">
        <v>3150</v>
      </c>
      <c r="R7" s="36">
        <v>6516</v>
      </c>
      <c r="S7" s="36">
        <v>336.5</v>
      </c>
      <c r="T7" s="36">
        <v>19.36</v>
      </c>
      <c r="U7" s="36">
        <v>2533</v>
      </c>
      <c r="V7" s="36">
        <v>1.58</v>
      </c>
      <c r="W7" s="36">
        <v>1603.16</v>
      </c>
      <c r="X7" s="36">
        <v>39.82</v>
      </c>
      <c r="Y7" s="36">
        <v>50.59</v>
      </c>
      <c r="Z7" s="36">
        <v>52.41</v>
      </c>
      <c r="AA7" s="36">
        <v>59.84</v>
      </c>
      <c r="AB7" s="36">
        <v>60.86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2646.85</v>
      </c>
      <c r="BF7" s="36">
        <v>1923.68</v>
      </c>
      <c r="BG7" s="36">
        <v>1472.44</v>
      </c>
      <c r="BH7" s="36">
        <v>905.28</v>
      </c>
      <c r="BI7" s="36">
        <v>904.21</v>
      </c>
      <c r="BJ7" s="36">
        <v>1835.56</v>
      </c>
      <c r="BK7" s="36">
        <v>1716.82</v>
      </c>
      <c r="BL7" s="36">
        <v>1554.05</v>
      </c>
      <c r="BM7" s="36">
        <v>1671.86</v>
      </c>
      <c r="BN7" s="36">
        <v>1673.47</v>
      </c>
      <c r="BO7" s="36">
        <v>1457.06</v>
      </c>
      <c r="BP7" s="36">
        <v>55.71</v>
      </c>
      <c r="BQ7" s="36">
        <v>58.75</v>
      </c>
      <c r="BR7" s="36">
        <v>61.29</v>
      </c>
      <c r="BS7" s="36">
        <v>62.11</v>
      </c>
      <c r="BT7" s="36">
        <v>51.67</v>
      </c>
      <c r="BU7" s="36">
        <v>52.89</v>
      </c>
      <c r="BV7" s="36">
        <v>51.73</v>
      </c>
      <c r="BW7" s="36">
        <v>53.01</v>
      </c>
      <c r="BX7" s="36">
        <v>50.54</v>
      </c>
      <c r="BY7" s="36">
        <v>49.22</v>
      </c>
      <c r="BZ7" s="36">
        <v>64.73</v>
      </c>
      <c r="CA7" s="36">
        <v>209.07</v>
      </c>
      <c r="CB7" s="36">
        <v>205.62</v>
      </c>
      <c r="CC7" s="36">
        <v>209.86</v>
      </c>
      <c r="CD7" s="36">
        <v>211.5</v>
      </c>
      <c r="CE7" s="36">
        <v>237.56</v>
      </c>
      <c r="CF7" s="36">
        <v>300.52</v>
      </c>
      <c r="CG7" s="36">
        <v>310.47000000000003</v>
      </c>
      <c r="CH7" s="36">
        <v>299.39</v>
      </c>
      <c r="CI7" s="36">
        <v>320.36</v>
      </c>
      <c r="CJ7" s="36">
        <v>332.02</v>
      </c>
      <c r="CK7" s="36">
        <v>250.25</v>
      </c>
      <c r="CL7" s="36">
        <v>45.81</v>
      </c>
      <c r="CM7" s="36">
        <v>44.38</v>
      </c>
      <c r="CN7" s="36">
        <v>43.06</v>
      </c>
      <c r="CO7" s="36">
        <v>43.5</v>
      </c>
      <c r="CP7" s="36">
        <v>47.5</v>
      </c>
      <c r="CQ7" s="36">
        <v>36.799999999999997</v>
      </c>
      <c r="CR7" s="36">
        <v>36.67</v>
      </c>
      <c r="CS7" s="36">
        <v>36.200000000000003</v>
      </c>
      <c r="CT7" s="36">
        <v>34.74</v>
      </c>
      <c r="CU7" s="36">
        <v>36.65</v>
      </c>
      <c r="CV7" s="36">
        <v>40.31</v>
      </c>
      <c r="CW7" s="36">
        <v>68.19</v>
      </c>
      <c r="CX7" s="36">
        <v>70.790000000000006</v>
      </c>
      <c r="CY7" s="36">
        <v>73.3</v>
      </c>
      <c r="CZ7" s="36">
        <v>73.94</v>
      </c>
      <c r="DA7" s="36">
        <v>63.8</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2017-02-15T00:04:54Z</cp:lastPrinted>
  <dcterms:created xsi:type="dcterms:W3CDTF">2017-02-08T03:03:36Z</dcterms:created>
  <dcterms:modified xsi:type="dcterms:W3CDTF">2017-02-22T01:40:23Z</dcterms:modified>
  <cp:category/>
</cp:coreProperties>
</file>