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_下水道係\2_下水道係-1\01.下水道\6.調査もの等\H28\財政依頼分\経営比較分析表\町回答\"/>
    </mc:Choice>
  </mc:AlternateContent>
  <workbookProtection workbookPassword="8649" lockStructure="1"/>
  <bookViews>
    <workbookView xWindow="0" yWindow="0" windowWidth="28770" windowHeight="601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<sst xmlns="http://schemas.openxmlformats.org/spreadsheetml/2006/main" count="226" uniqueCount="111">
  <si>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</si>
  <si>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</si>
  <si>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</si>
  <si>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</si>
  <si>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</si>
  <si>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</si>
  <si>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</si>
  <si>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</si>
  <si>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</si>
  <si>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</si>
  <si>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</si>
  <si>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</si>
  <si>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</si>
  <si>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</si>
  <si>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</si>
  <si>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</si>
  <si>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</si>
  <si>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</si>
  <si>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</si>
  <si>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</si>
  <si>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</si>
  <si>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</si>
  <si>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</si>
  <si>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</si>
  <si>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</si>
  <si>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</si>
  <si>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</si>
  <si>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</si>
  <si>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</si>
  <si>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</si>
  <si>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</si>
  <si>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</si>
  <si>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</si>
  <si>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</si>
  <si>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</si>
  <si>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</si>
  <si>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</si>
  <si>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</si>
  <si>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</si>
  <si>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</si>
  <si>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</si>
  <si>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</si>
  <si>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</si>
  <si>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</si>
  <si>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</si>
  <si>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</si>
  <si>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</si>
  <si>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</si>
  <si>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</si>
  <si>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</si>
  <si>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</si>
  <si>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</si>
  <si>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</si>
  <si>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</si>
  <si>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</si>
  <si>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</si>
  <si>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</si>
  <si>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</si>
  <si>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</si>
  <si>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</si>
  <si>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</si>
  <si>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</si>
  <si>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</si>
  <si>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</si>
  <si>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</si>
  <si>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</si>
  <si>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</si>
  <si>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</si>
  <si>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</si>
  <si>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</si>
  <si>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</si>
  <si>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</si>
  <si>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</si>
  <si>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</si>
  <si>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</si>
  <si>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</si>
  <si>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</si>
  <si>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</si>
  <si>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</si>
  <si>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</si>
  <si>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</si>
  <si>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</si>
  <si>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</si>
  <si>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</si>
  <si>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</si>
  <si>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</si>
  <si>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</si>
  <si>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</si>
  <si>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</si>
  <si>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</si>
  <si>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</si>
  <si>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</si>
  <si>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</si>
  <si>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</si>
  <si>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</si>
  <si>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</si>
  <si>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津和野町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</si>
  <si>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</si>
  <si>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</si>
  <si>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</si>
  <si>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</si>
  <si>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</si>
  <si>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</si>
  <si>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</si>
  <si>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</si>
  <si>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</si>
  <si>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</si>
  <si>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</si>
  <si>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類似団体と比較しても当町の施設規模は小規模であり、使用料収入にも限界があるため、経営状況は厳しい状況にある。
　このため、使用料により補えない費用については、一般会計繰入金で補填している状況にある。</t>
    <rPh sb="1" eb="3">
      <t>ルイジ</t>
    </rPh>
    <rPh sb="3" eb="5">
      <t>ダンタイ</t>
    </rPh>
    <rPh sb="6" eb="8">
      <t>ヒカク</t>
    </rPh>
    <rPh sb="11" eb="13">
      <t>トウチョウ</t>
    </rPh>
    <rPh sb="14" eb="16">
      <t>シセツ</t>
    </rPh>
    <rPh sb="16" eb="18">
      <t>キボ</t>
    </rPh>
    <rPh sb="19" eb="22">
      <t>ショウキボ</t>
    </rPh>
    <rPh sb="26" eb="29">
      <t>シヨウリョウ</t>
    </rPh>
    <rPh sb="29" eb="31">
      <t>シュウニュウ</t>
    </rPh>
    <rPh sb="33" eb="35">
      <t>ゲンカイ</t>
    </rPh>
    <rPh sb="41" eb="43">
      <t>ケイエイ</t>
    </rPh>
    <rPh sb="43" eb="45">
      <t>ジョウキョウ</t>
    </rPh>
    <rPh sb="46" eb="47">
      <t>キビ</t>
    </rPh>
    <rPh sb="49" eb="51">
      <t>ジョウキョウ</t>
    </rPh>
    <rPh sb="62" eb="65">
      <t>シヨウリョウ</t>
    </rPh>
    <rPh sb="68" eb="69">
      <t>オギナ</t>
    </rPh>
    <rPh sb="72" eb="74">
      <t>ヒヨウ</t>
    </rPh>
    <rPh sb="80" eb="82">
      <t>イッパン</t>
    </rPh>
    <rPh sb="82" eb="84">
      <t>カイケイ</t>
    </rPh>
    <rPh sb="84" eb="86">
      <t>クリイレ</t>
    </rPh>
    <rPh sb="86" eb="87">
      <t>キン</t>
    </rPh>
    <rPh sb="88" eb="90">
      <t>ホテン</t>
    </rPh>
    <rPh sb="94" eb="96">
      <t>ジョウキョウ</t>
    </rPh>
    <phoneticPr fontId="4"/>
  </si>
  <si>
    <t xml:space="preserve"> 管渠については、平成15年に布設されたものが最も古く、現在布設から13年が経過している。管渠の標準耐用年数は50年であり、早急に更新が必要ではない状況であるため、現在のところ更新等の計画は立てていない。
　今後は、定期的な点検等を実施し、管渠等施設の長寿命化を図っていく計画である。</t>
    <rPh sb="1" eb="3">
      <t>カンキョ</t>
    </rPh>
    <rPh sb="9" eb="11">
      <t>ヘイセイ</t>
    </rPh>
    <rPh sb="13" eb="14">
      <t>ネン</t>
    </rPh>
    <rPh sb="15" eb="17">
      <t>フセツ</t>
    </rPh>
    <rPh sb="23" eb="24">
      <t>モット</t>
    </rPh>
    <rPh sb="25" eb="26">
      <t>フル</t>
    </rPh>
    <rPh sb="28" eb="30">
      <t>ゲンザイ</t>
    </rPh>
    <rPh sb="30" eb="32">
      <t>フセツ</t>
    </rPh>
    <rPh sb="36" eb="37">
      <t>ネン</t>
    </rPh>
    <rPh sb="38" eb="40">
      <t>ケイカ</t>
    </rPh>
    <rPh sb="45" eb="47">
      <t>カンキョ</t>
    </rPh>
    <rPh sb="48" eb="50">
      <t>ヒョウジュン</t>
    </rPh>
    <rPh sb="50" eb="52">
      <t>タイヨウ</t>
    </rPh>
    <rPh sb="52" eb="54">
      <t>ネンスウ</t>
    </rPh>
    <rPh sb="57" eb="58">
      <t>ネン</t>
    </rPh>
    <rPh sb="62" eb="64">
      <t>ソウキュウ</t>
    </rPh>
    <rPh sb="65" eb="67">
      <t>コウシン</t>
    </rPh>
    <rPh sb="68" eb="70">
      <t>ヒツヨウ</t>
    </rPh>
    <rPh sb="74" eb="76">
      <t>ジョウキョウ</t>
    </rPh>
    <rPh sb="82" eb="84">
      <t>ゲンザイ</t>
    </rPh>
    <rPh sb="88" eb="90">
      <t>コウシン</t>
    </rPh>
    <rPh sb="90" eb="91">
      <t>トウ</t>
    </rPh>
    <rPh sb="92" eb="94">
      <t>ケイカク</t>
    </rPh>
    <rPh sb="95" eb="96">
      <t>タ</t>
    </rPh>
    <rPh sb="104" eb="106">
      <t>コンゴ</t>
    </rPh>
    <rPh sb="108" eb="111">
      <t>テイキテキ</t>
    </rPh>
    <rPh sb="112" eb="115">
      <t>テンケントウ</t>
    </rPh>
    <rPh sb="116" eb="118">
      <t>ジッシ</t>
    </rPh>
    <rPh sb="120" eb="122">
      <t>カンキョ</t>
    </rPh>
    <rPh sb="122" eb="123">
      <t>トウ</t>
    </rPh>
    <rPh sb="123" eb="125">
      <t>シセツ</t>
    </rPh>
    <rPh sb="126" eb="127">
      <t>チョウ</t>
    </rPh>
    <rPh sb="127" eb="130">
      <t>ジュミョウカ</t>
    </rPh>
    <rPh sb="131" eb="132">
      <t>ハカ</t>
    </rPh>
    <rPh sb="136" eb="138">
      <t>ケイカク</t>
    </rPh>
    <phoneticPr fontId="4"/>
  </si>
  <si>
    <t>　類似団体と比較すると計状況は厳しい状況にあると判断されるが、すでに整備も完了し、水洗化率も100%となっている状況であるので、これ以上の好転は見込めないのが現状である。
　今後は維持管理費の削減に努め、料金改定についても検討を行っていく予定である。</t>
    <rPh sb="1" eb="3">
      <t>ルイジ</t>
    </rPh>
    <rPh sb="3" eb="5">
      <t>ダンタイ</t>
    </rPh>
    <rPh sb="6" eb="8">
      <t>ヒカク</t>
    </rPh>
    <rPh sb="11" eb="12">
      <t>ケイ</t>
    </rPh>
    <rPh sb="12" eb="14">
      <t>ジョウキョウ</t>
    </rPh>
    <rPh sb="15" eb="16">
      <t>キビ</t>
    </rPh>
    <rPh sb="18" eb="20">
      <t>ジョウキョウ</t>
    </rPh>
    <rPh sb="24" eb="26">
      <t>ハンダン</t>
    </rPh>
    <rPh sb="34" eb="36">
      <t>セイビ</t>
    </rPh>
    <rPh sb="37" eb="39">
      <t>カンリョウ</t>
    </rPh>
    <rPh sb="41" eb="44">
      <t>スイセンカ</t>
    </rPh>
    <rPh sb="44" eb="45">
      <t>リツ</t>
    </rPh>
    <rPh sb="56" eb="58">
      <t>ジョウキョウ</t>
    </rPh>
    <rPh sb="66" eb="68">
      <t>イジョウ</t>
    </rPh>
    <rPh sb="69" eb="71">
      <t>コウテン</t>
    </rPh>
    <rPh sb="72" eb="74">
      <t>ミコ</t>
    </rPh>
    <rPh sb="79" eb="81">
      <t>ゲンジョウ</t>
    </rPh>
    <rPh sb="87" eb="89">
      <t>コンゴ</t>
    </rPh>
    <rPh sb="90" eb="92">
      <t>イジ</t>
    </rPh>
    <rPh sb="92" eb="95">
      <t>カンリヒ</t>
    </rPh>
    <rPh sb="96" eb="98">
      <t>サクゲン</t>
    </rPh>
    <rPh sb="99" eb="100">
      <t>ツト</t>
    </rPh>
    <rPh sb="102" eb="104">
      <t>リョウキン</t>
    </rPh>
    <rPh sb="104" eb="106">
      <t>カイテイ</t>
    </rPh>
    <rPh sb="111" eb="113">
      <t>ケントウ</t>
    </rPh>
    <rPh sb="114" eb="115">
      <t>オコナ</t>
    </rPh>
    <rPh sb="119" eb="12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</si>
</sst>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4-4AF2-B51E-DED4261C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84256"/>
        <c:axId val="1487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4-4AF2-B51E-DED4261C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4256"/>
        <c:axId val="148786176"/>
      </c:lineChart>
      <c:dateAx>
        <c:axId val="14878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86176"/>
        <c:crosses val="autoZero"/>
        <c:auto val="1"/>
        <c:lblOffset val="100"/>
        <c:baseTimeUnit val="years"/>
      </c:dateAx>
      <c:valAx>
        <c:axId val="1487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8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52.17</c:v>
                </c:pt>
                <c:pt idx="1">
                  <c:v>52.17</c:v>
                </c:pt>
                <c:pt idx="2">
                  <c:v>60.87</c:v>
                </c:pt>
                <c:pt idx="3">
                  <c:v>60.87</c:v>
                </c:pt>
                <c:pt idx="4">
                  <c:v>60.87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F-423B-90BA-01CC37BD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07424"/>
        <c:axId val="1504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F-423B-90BA-01CC37BD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07424"/>
        <c:axId val="150466944"/>
      </c:lineChart>
      <c:dateAx>
        <c:axId val="15040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66944"/>
        <c:crosses val="autoZero"/>
        <c:auto val="1"/>
        <c:lblOffset val="100"/>
        <c:baseTimeUnit val="years"/>
      </c:dateAx>
      <c:valAx>
        <c:axId val="1504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0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A-4528-B97A-9167C144F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80768"/>
        <c:axId val="1504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A-4528-B97A-9167C144F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80768"/>
        <c:axId val="150495232"/>
      </c:lineChart>
      <c:dateAx>
        <c:axId val="1504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5232"/>
        <c:crosses val="autoZero"/>
        <c:auto val="1"/>
        <c:lblOffset val="100"/>
        <c:baseTimeUnit val="years"/>
      </c:dateAx>
      <c:valAx>
        <c:axId val="1504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98.84</c:v>
                </c:pt>
                <c:pt idx="1">
                  <c:v>100.99</c:v>
                </c:pt>
                <c:pt idx="2">
                  <c:v>100.84</c:v>
                </c:pt>
                <c:pt idx="3">
                  <c:v>97.97</c:v>
                </c:pt>
                <c:pt idx="4">
                  <c:v>101.75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6-462D-B135-1FAD0741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6640"/>
        <c:axId val="1488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6-462D-B135-1FAD0741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6640"/>
        <c:axId val="148818560"/>
      </c:lineChart>
      <c:dateAx>
        <c:axId val="14881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8560"/>
        <c:crosses val="autoZero"/>
        <c:auto val="1"/>
        <c:lblOffset val="100"/>
        <c:baseTimeUnit val="years"/>
      </c:dateAx>
      <c:valAx>
        <c:axId val="1488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1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A-4DDD-90F8-00FA6ABB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53120"/>
        <c:axId val="1488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A-4DDD-90F8-00FA6ABB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53120"/>
        <c:axId val="148855040"/>
      </c:lineChart>
      <c:dateAx>
        <c:axId val="1488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55040"/>
        <c:crosses val="autoZero"/>
        <c:auto val="1"/>
        <c:lblOffset val="100"/>
        <c:baseTimeUnit val="years"/>
      </c:dateAx>
      <c:valAx>
        <c:axId val="1488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8-4A9B-BDBF-6F90EB3F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8864"/>
        <c:axId val="1490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8-4A9B-BDBF-6F90EB3F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8864"/>
        <c:axId val="149030784"/>
      </c:lineChart>
      <c:dateAx>
        <c:axId val="1490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0784"/>
        <c:crosses val="autoZero"/>
        <c:auto val="1"/>
        <c:lblOffset val="100"/>
        <c:baseTimeUnit val="years"/>
      </c:dateAx>
      <c:valAx>
        <c:axId val="1490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8-49EB-B61A-967A3AEF2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1632"/>
        <c:axId val="14906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8-49EB-B61A-967A3AEF2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1632"/>
        <c:axId val="149063552"/>
      </c:lineChart>
      <c:dateAx>
        <c:axId val="14906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3552"/>
        <c:crosses val="autoZero"/>
        <c:auto val="1"/>
        <c:lblOffset val="100"/>
        <c:baseTimeUnit val="years"/>
      </c:dateAx>
      <c:valAx>
        <c:axId val="14906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6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B-412D-B693-40D04C65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6432"/>
        <c:axId val="1501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B-412D-B693-40D04C65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46432"/>
        <c:axId val="150148608"/>
      </c:lineChart>
      <c:dateAx>
        <c:axId val="1501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48608"/>
        <c:crosses val="autoZero"/>
        <c:auto val="1"/>
        <c:lblOffset val="100"/>
        <c:baseTimeUnit val="years"/>
      </c:dateAx>
      <c:valAx>
        <c:axId val="1501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4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5-4061-B5F3-839428D4A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66528"/>
        <c:axId val="1501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5-4061-B5F3-839428D4A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66528"/>
        <c:axId val="150176896"/>
      </c:lineChart>
      <c:dateAx>
        <c:axId val="15016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76896"/>
        <c:crosses val="autoZero"/>
        <c:auto val="1"/>
        <c:lblOffset val="100"/>
        <c:baseTimeUnit val="years"/>
      </c:dateAx>
      <c:valAx>
        <c:axId val="15017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6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44.06</c:v>
                </c:pt>
                <c:pt idx="1">
                  <c:v>53.88</c:v>
                </c:pt>
                <c:pt idx="2">
                  <c:v>53.89</c:v>
                </c:pt>
                <c:pt idx="3">
                  <c:v>58.52</c:v>
                </c:pt>
                <c:pt idx="4">
                  <c:v>40.72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C-4B83-B4A6-5D29FA99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42272"/>
        <c:axId val="1503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C-4B83-B4A6-5D29FA99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2272"/>
        <c:axId val="150356736"/>
      </c:lineChart>
      <c:dateAx>
        <c:axId val="1503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56736"/>
        <c:crosses val="autoZero"/>
        <c:auto val="1"/>
        <c:lblOffset val="100"/>
        <c:baseTimeUnit val="years"/>
      </c:dateAx>
      <c:valAx>
        <c:axId val="1503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375.68</c:v>
                </c:pt>
                <c:pt idx="1">
                  <c:v>312.27</c:v>
                </c:pt>
                <c:pt idx="2">
                  <c:v>296.20999999999998</c:v>
                </c:pt>
                <c:pt idx="3">
                  <c:v>280.22000000000003</c:v>
                </c:pt>
                <c:pt idx="4">
                  <c:v>404.44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C-4ADC-96BD-3E0F2B92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5040"/>
        <c:axId val="15039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C-4ADC-96BD-3E0F2B92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75040"/>
        <c:axId val="150397696"/>
      </c:lineChart>
      <c:dateAx>
        <c:axId val="1503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97696"/>
        <c:crosses val="autoZero"/>
        <c:auto val="1"/>
        <c:lblOffset val="100"/>
        <c:baseTimeUnit val="years"/>
      </c:dateAx>
      <c:valAx>
        <c:axId val="15039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島根県　津和野町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7902</v>
      </c>
      <c r="AM8" s="64"/>
      <c r="AN8" s="64"/>
      <c r="AO8" s="64"/>
      <c r="AP8" s="64"/>
      <c r="AQ8" s="64"/>
      <c r="AR8" s="64"/>
      <c r="AS8" s="64"/>
      <c r="AT8" s="63">
        <f>データ!S6</f>
        <v>307.02999999999997</v>
      </c>
      <c r="AU8" s="63"/>
      <c r="AV8" s="63"/>
      <c r="AW8" s="63"/>
      <c r="AX8" s="63"/>
      <c r="AY8" s="63"/>
      <c r="AZ8" s="63"/>
      <c r="BA8" s="63"/>
      <c r="BB8" s="63">
        <f>データ!T6</f>
        <v>25.74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0.71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3132</v>
      </c>
      <c r="AE10" s="64"/>
      <c r="AF10" s="64"/>
      <c r="AG10" s="64"/>
      <c r="AH10" s="64"/>
      <c r="AI10" s="64"/>
      <c r="AJ10" s="64"/>
      <c r="AK10" s="2"/>
      <c r="AL10" s="64">
        <f>データ!U6</f>
        <v>56</v>
      </c>
      <c r="AM10" s="64"/>
      <c r="AN10" s="64"/>
      <c r="AO10" s="64"/>
      <c r="AP10" s="64"/>
      <c r="AQ10" s="64"/>
      <c r="AR10" s="64"/>
      <c r="AS10" s="64"/>
      <c r="AT10" s="63">
        <f>データ!V6</f>
        <v>0.13</v>
      </c>
      <c r="AU10" s="63"/>
      <c r="AV10" s="63"/>
      <c r="AW10" s="63"/>
      <c r="AX10" s="63"/>
      <c r="AY10" s="63"/>
      <c r="AZ10" s="63"/>
      <c r="BA10" s="63"/>
      <c r="BB10" s="63">
        <f>データ!W6</f>
        <v>430.77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325015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島根県　津和野町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0.71</v>
      </c>
      <c r="P6" s="32">
        <f t="shared" si="3"/>
        <v>100</v>
      </c>
      <c r="Q6" s="32">
        <f t="shared" si="3"/>
        <v>3132</v>
      </c>
      <c r="R6" s="32">
        <f t="shared" si="3"/>
        <v>7902</v>
      </c>
      <c r="S6" s="32">
        <f t="shared" si="3"/>
        <v>307.02999999999997</v>
      </c>
      <c r="T6" s="32">
        <f t="shared" si="3"/>
        <v>25.74</v>
      </c>
      <c r="U6" s="32">
        <f t="shared" si="3"/>
        <v>56</v>
      </c>
      <c r="V6" s="32">
        <f t="shared" si="3"/>
        <v>0.13</v>
      </c>
      <c r="W6" s="32">
        <f t="shared" si="3"/>
        <v>430.77</v>
      </c>
      <c r="X6" s="33">
        <f>IF(X7="",NA(),X7)</f>
        <v>98.84</v>
      </c>
      <c r="Y6" s="33">
        <f t="shared" ref="Y6:AG6" si="4">IF(Y7="",NA(),Y7)</f>
        <v>100.99</v>
      </c>
      <c r="Z6" s="33">
        <f t="shared" si="4"/>
        <v>100.84</v>
      </c>
      <c r="AA6" s="33">
        <f t="shared" si="4"/>
        <v>97.97</v>
      </c>
      <c r="AB6" s="33">
        <f t="shared" si="4"/>
        <v>101.75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44.06</v>
      </c>
      <c r="BQ6" s="33">
        <f t="shared" ref="BQ6:BY6" si="8">IF(BQ7="",NA(),BQ7)</f>
        <v>53.88</v>
      </c>
      <c r="BR6" s="33">
        <f t="shared" si="8"/>
        <v>53.89</v>
      </c>
      <c r="BS6" s="33">
        <f t="shared" si="8"/>
        <v>58.52</v>
      </c>
      <c r="BT6" s="33">
        <f t="shared" si="8"/>
        <v>40.72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375.68</v>
      </c>
      <c r="CB6" s="33">
        <f t="shared" ref="CB6:CJ6" si="9">IF(CB7="",NA(),CB7)</f>
        <v>312.27</v>
      </c>
      <c r="CC6" s="33">
        <f t="shared" si="9"/>
        <v>296.20999999999998</v>
      </c>
      <c r="CD6" s="33">
        <f t="shared" si="9"/>
        <v>280.22000000000003</v>
      </c>
      <c r="CE6" s="33">
        <f t="shared" si="9"/>
        <v>404.44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52.17</v>
      </c>
      <c r="CM6" s="33">
        <f t="shared" ref="CM6:CU6" si="10">IF(CM7="",NA(),CM7)</f>
        <v>52.17</v>
      </c>
      <c r="CN6" s="33">
        <f t="shared" si="10"/>
        <v>60.87</v>
      </c>
      <c r="CO6" s="33">
        <f t="shared" si="10"/>
        <v>60.87</v>
      </c>
      <c r="CP6" s="33">
        <f t="shared" si="10"/>
        <v>60.87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325015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0.71</v>
      </c>
      <c r="P7" s="36">
        <v>100</v>
      </c>
      <c r="Q7" s="36">
        <v>3132</v>
      </c>
      <c r="R7" s="36">
        <v>7902</v>
      </c>
      <c r="S7" s="36">
        <v>307.02999999999997</v>
      </c>
      <c r="T7" s="36">
        <v>25.74</v>
      </c>
      <c r="U7" s="36">
        <v>56</v>
      </c>
      <c r="V7" s="36">
        <v>0.13</v>
      </c>
      <c r="W7" s="36">
        <v>430.77</v>
      </c>
      <c r="X7" s="36">
        <v>98.84</v>
      </c>
      <c r="Y7" s="36">
        <v>100.99</v>
      </c>
      <c r="Z7" s="36">
        <v>100.84</v>
      </c>
      <c r="AA7" s="36">
        <v>97.97</v>
      </c>
      <c r="AB7" s="36">
        <v>101.75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44.06</v>
      </c>
      <c r="BQ7" s="36">
        <v>53.88</v>
      </c>
      <c r="BR7" s="36">
        <v>53.89</v>
      </c>
      <c r="BS7" s="36">
        <v>58.52</v>
      </c>
      <c r="BT7" s="36">
        <v>40.72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375.68</v>
      </c>
      <c r="CB7" s="36">
        <v>312.27</v>
      </c>
      <c r="CC7" s="36">
        <v>296.20999999999998</v>
      </c>
      <c r="CD7" s="36">
        <v>280.22000000000003</v>
      </c>
      <c r="CE7" s="36">
        <v>404.44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52.17</v>
      </c>
      <c r="CM7" s="36">
        <v>52.17</v>
      </c>
      <c r="CN7" s="36">
        <v>60.87</v>
      </c>
      <c r="CO7" s="36">
        <v>60.87</v>
      </c>
      <c r="CP7" s="36">
        <v>60.87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環境生活課</cp:lastModifiedBy>
  <cp:lastPrinted>2017-02-14T00:03:21Z</cp:lastPrinted>
  <dcterms:created xsi:type="dcterms:W3CDTF">2017-02-08T03:13:57Z</dcterms:created>
  <dcterms:modified xsi:type="dcterms:W3CDTF">2017-02-14T01:14:46Z</dcterms:modified>
  <cp:category/>
</cp:coreProperties>
</file>