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_下水道係\2_下水道係-1\01.下水道\6.調査もの等\H28\財政依頼分\経営比較分析表\町回答\"/>
    </mc:Choice>
  </mc:AlternateContent>
  <workbookProtection workbookPassword="8649" lockStructure="1"/>
  <bookViews>
    <workbookView xWindow="0" yWindow="0" windowWidth="28770" windowHeight="601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<sst xmlns="http://schemas.openxmlformats.org/spreadsheetml/2006/main" count="221" uniqueCount="111">
  <si>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</si>
  <si>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</si>
  <si>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</si>
  <si>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</si>
  <si>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</si>
  <si>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</si>
  <si>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</si>
  <si>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</si>
  <si>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</si>
  <si>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</si>
  <si>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</si>
  <si>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</si>
  <si>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</si>
  <si>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</si>
  <si>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</si>
  <si>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</si>
  <si>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</si>
  <si>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</si>
  <si>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</si>
  <si>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</si>
  <si>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</si>
  <si>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</si>
  <si>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</si>
  <si>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</si>
  <si>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</si>
  <si>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</si>
  <si>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</si>
  <si>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</si>
  <si>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</si>
  <si>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</si>
  <si>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</si>
  <si>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</si>
  <si>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</si>
  <si>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</si>
  <si>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</si>
  <si>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</si>
  <si>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</si>
  <si>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</si>
  <si>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</si>
  <si>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</si>
  <si>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</si>
  <si>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</si>
  <si>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</si>
  <si>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</si>
  <si>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</si>
  <si>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</si>
  <si>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</si>
  <si>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</si>
  <si>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</si>
  <si>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</si>
  <si>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</si>
  <si>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</si>
  <si>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</si>
  <si>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</si>
  <si>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</si>
  <si>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</si>
  <si>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</si>
  <si>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</si>
  <si>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</si>
  <si>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</si>
  <si>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</si>
  <si>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</si>
  <si>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</si>
  <si>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</si>
  <si>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</si>
  <si>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</si>
  <si>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</si>
  <si>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</si>
  <si>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</si>
  <si>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</si>
  <si>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</si>
  <si>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</si>
  <si>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</si>
  <si>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</si>
  <si>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</si>
  <si>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</si>
  <si>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</si>
  <si>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</si>
  <si>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</si>
  <si>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</si>
  <si>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</si>
  <si>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</si>
  <si>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</si>
  <si>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</si>
  <si>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</si>
  <si>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</si>
  <si>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</si>
  <si>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</si>
  <si>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</si>
  <si>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</si>
  <si>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</si>
  <si>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</si>
  <si>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</si>
  <si>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</si>
  <si>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</si>
  <si>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</si>
  <si>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津和野町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</si>
  <si>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</si>
  <si>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</si>
  <si>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</si>
  <si>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</si>
  <si>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</si>
  <si>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</si>
  <si>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</si>
  <si>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</si>
  <si>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</si>
  <si>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</si>
  <si>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</si>
  <si>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当町にある２処理区のうち、津和野処理区については、現在も未普及解消のため整備を継続的に実施している状況である。
　現在は、使用料収入により補えない費用については、一般会計繰入金により補填を行っている状況であり、今後は企業債発行額が増加していくことから経営状況は厳しくなっていくことが想定される。
　整備の進捗とともに料金収入の増加が見込まれるが、既整備区域の接続率が低い地域もあることから、接続率アップ（料金収入の増加）に向け、町民への加入促進をより一層行っていく必要がある。
</t>
    <rPh sb="1" eb="3">
      <t>トウチョウ</t>
    </rPh>
    <rPh sb="7" eb="9">
      <t>ショリ</t>
    </rPh>
    <rPh sb="9" eb="10">
      <t>ク</t>
    </rPh>
    <rPh sb="14" eb="17">
      <t>ツワノ</t>
    </rPh>
    <rPh sb="17" eb="19">
      <t>ショリ</t>
    </rPh>
    <rPh sb="19" eb="20">
      <t>ク</t>
    </rPh>
    <rPh sb="26" eb="28">
      <t>ゲンザイ</t>
    </rPh>
    <rPh sb="29" eb="32">
      <t>ミフキュウ</t>
    </rPh>
    <rPh sb="32" eb="34">
      <t>カイショウ</t>
    </rPh>
    <rPh sb="37" eb="39">
      <t>セイビ</t>
    </rPh>
    <rPh sb="40" eb="43">
      <t>ケイゾクテキ</t>
    </rPh>
    <rPh sb="44" eb="46">
      <t>ジッシ</t>
    </rPh>
    <rPh sb="50" eb="52">
      <t>ジョウキョウ</t>
    </rPh>
    <rPh sb="58" eb="60">
      <t>ゲンザイ</t>
    </rPh>
    <rPh sb="62" eb="64">
      <t>シヨウ</t>
    </rPh>
    <rPh sb="64" eb="65">
      <t>リョウ</t>
    </rPh>
    <rPh sb="65" eb="67">
      <t>シュウニュウ</t>
    </rPh>
    <rPh sb="70" eb="71">
      <t>オギナ</t>
    </rPh>
    <rPh sb="74" eb="76">
      <t>ヒヨウ</t>
    </rPh>
    <rPh sb="82" eb="84">
      <t>イッパン</t>
    </rPh>
    <rPh sb="84" eb="86">
      <t>カイケイ</t>
    </rPh>
    <rPh sb="86" eb="88">
      <t>クリイレ</t>
    </rPh>
    <rPh sb="88" eb="89">
      <t>キン</t>
    </rPh>
    <rPh sb="92" eb="94">
      <t>ホテン</t>
    </rPh>
    <rPh sb="95" eb="96">
      <t>オコナ</t>
    </rPh>
    <rPh sb="100" eb="102">
      <t>ジョウキョウ</t>
    </rPh>
    <rPh sb="106" eb="108">
      <t>コンゴ</t>
    </rPh>
    <rPh sb="109" eb="111">
      <t>キギョウ</t>
    </rPh>
    <rPh sb="111" eb="112">
      <t>サイ</t>
    </rPh>
    <rPh sb="112" eb="115">
      <t>ハッコウガク</t>
    </rPh>
    <rPh sb="116" eb="118">
      <t>ゾウカ</t>
    </rPh>
    <rPh sb="126" eb="128">
      <t>ケイエイ</t>
    </rPh>
    <rPh sb="128" eb="130">
      <t>ジョウキョウ</t>
    </rPh>
    <rPh sb="131" eb="132">
      <t>キビ</t>
    </rPh>
    <rPh sb="142" eb="144">
      <t>ソウテイ</t>
    </rPh>
    <rPh sb="150" eb="152">
      <t>セイビ</t>
    </rPh>
    <rPh sb="153" eb="155">
      <t>シンチョク</t>
    </rPh>
    <rPh sb="159" eb="161">
      <t>リョウキン</t>
    </rPh>
    <rPh sb="161" eb="163">
      <t>シュウニュウ</t>
    </rPh>
    <rPh sb="164" eb="166">
      <t>ゾウカ</t>
    </rPh>
    <rPh sb="167" eb="169">
      <t>ミコ</t>
    </rPh>
    <rPh sb="174" eb="175">
      <t>キ</t>
    </rPh>
    <rPh sb="175" eb="177">
      <t>セイビ</t>
    </rPh>
    <rPh sb="177" eb="179">
      <t>クイキ</t>
    </rPh>
    <rPh sb="180" eb="182">
      <t>セツゾク</t>
    </rPh>
    <rPh sb="182" eb="183">
      <t>リツ</t>
    </rPh>
    <rPh sb="184" eb="185">
      <t>ヒク</t>
    </rPh>
    <rPh sb="186" eb="188">
      <t>チイキ</t>
    </rPh>
    <rPh sb="196" eb="198">
      <t>セツゾク</t>
    </rPh>
    <rPh sb="198" eb="199">
      <t>リツ</t>
    </rPh>
    <rPh sb="203" eb="205">
      <t>リョウキン</t>
    </rPh>
    <rPh sb="205" eb="207">
      <t>シュウニュウ</t>
    </rPh>
    <rPh sb="208" eb="210">
      <t>ゾウカ</t>
    </rPh>
    <rPh sb="212" eb="213">
      <t>ム</t>
    </rPh>
    <rPh sb="215" eb="217">
      <t>チョウミン</t>
    </rPh>
    <rPh sb="219" eb="221">
      <t>カニュウ</t>
    </rPh>
    <rPh sb="221" eb="223">
      <t>ソクシン</t>
    </rPh>
    <rPh sb="226" eb="228">
      <t>イッソウ</t>
    </rPh>
    <rPh sb="228" eb="229">
      <t>オコナ</t>
    </rPh>
    <rPh sb="233" eb="235">
      <t>ヒツヨウ</t>
    </rPh>
    <phoneticPr fontId="4"/>
  </si>
  <si>
    <t>　管渠については、平成7年に布設されたものが最も古く、現在布設から21年が経過している。管渠の標準耐用年数は50年であり、早急に更新が必要ではない状況であるため、現在のところ更新等の計画は立てていない。
　今後は、定期的な点検等を実施し、管渠等施設の長寿命化を図っていく計画である。</t>
    <rPh sb="1" eb="3">
      <t>カンキョ</t>
    </rPh>
    <rPh sb="9" eb="11">
      <t>ヘイセイ</t>
    </rPh>
    <rPh sb="12" eb="13">
      <t>ネン</t>
    </rPh>
    <rPh sb="14" eb="16">
      <t>フセツ</t>
    </rPh>
    <rPh sb="22" eb="23">
      <t>モット</t>
    </rPh>
    <rPh sb="24" eb="25">
      <t>フル</t>
    </rPh>
    <rPh sb="27" eb="29">
      <t>ゲンザイ</t>
    </rPh>
    <rPh sb="29" eb="31">
      <t>フセツ</t>
    </rPh>
    <rPh sb="35" eb="36">
      <t>ネン</t>
    </rPh>
    <rPh sb="37" eb="39">
      <t>ケイカ</t>
    </rPh>
    <rPh sb="44" eb="46">
      <t>カンキョ</t>
    </rPh>
    <rPh sb="47" eb="49">
      <t>ヒョウジュン</t>
    </rPh>
    <rPh sb="49" eb="51">
      <t>タイヨウ</t>
    </rPh>
    <rPh sb="51" eb="53">
      <t>ネンスウ</t>
    </rPh>
    <rPh sb="56" eb="57">
      <t>ネン</t>
    </rPh>
    <rPh sb="61" eb="63">
      <t>ソウキュウ</t>
    </rPh>
    <rPh sb="64" eb="66">
      <t>コウシン</t>
    </rPh>
    <rPh sb="67" eb="69">
      <t>ヒツヨウ</t>
    </rPh>
    <rPh sb="73" eb="75">
      <t>ジョウキョウ</t>
    </rPh>
    <rPh sb="81" eb="83">
      <t>ゲンザイ</t>
    </rPh>
    <rPh sb="87" eb="90">
      <t>コウシントウ</t>
    </rPh>
    <rPh sb="91" eb="93">
      <t>ケイカク</t>
    </rPh>
    <rPh sb="94" eb="95">
      <t>タ</t>
    </rPh>
    <rPh sb="103" eb="105">
      <t>コンゴ</t>
    </rPh>
    <rPh sb="107" eb="110">
      <t>テイキテキ</t>
    </rPh>
    <rPh sb="111" eb="114">
      <t>テンケントウ</t>
    </rPh>
    <rPh sb="115" eb="117">
      <t>ジッシ</t>
    </rPh>
    <rPh sb="119" eb="122">
      <t>カンキョトウ</t>
    </rPh>
    <rPh sb="122" eb="124">
      <t>シセツ</t>
    </rPh>
    <rPh sb="125" eb="126">
      <t>チョウ</t>
    </rPh>
    <rPh sb="126" eb="129">
      <t>ジュミョウカ</t>
    </rPh>
    <rPh sb="130" eb="131">
      <t>ハカ</t>
    </rPh>
    <rPh sb="135" eb="137">
      <t>ケイカク</t>
    </rPh>
    <phoneticPr fontId="4"/>
  </si>
  <si>
    <t>　今後、経営状況が厳しくなっていくことが想定されるため、接続率アップ（料金収入の増加）に向け、町民への加入促進をより一層行っていく必要がある。
　料金改定については、整備完了後、加入率が上がった段階で経営状況を鑑み検討する。改定時期は農業集落排水の使用料と統一料金であることから、時期を合わせてる予定である。
　事業計画についても、処理区の縮小を含め、現在検討中である。</t>
    <rPh sb="1" eb="3">
      <t>コンゴ</t>
    </rPh>
    <rPh sb="4" eb="6">
      <t>ケイエイ</t>
    </rPh>
    <rPh sb="6" eb="8">
      <t>ジョウキョウ</t>
    </rPh>
    <rPh sb="9" eb="10">
      <t>キビ</t>
    </rPh>
    <rPh sb="20" eb="22">
      <t>ソウテイ</t>
    </rPh>
    <rPh sb="73" eb="75">
      <t>リョウキン</t>
    </rPh>
    <rPh sb="75" eb="77">
      <t>カイテイ</t>
    </rPh>
    <rPh sb="83" eb="85">
      <t>セイビ</t>
    </rPh>
    <rPh sb="85" eb="87">
      <t>カンリョウ</t>
    </rPh>
    <rPh sb="87" eb="88">
      <t>ゴ</t>
    </rPh>
    <rPh sb="89" eb="91">
      <t>カニュウ</t>
    </rPh>
    <rPh sb="91" eb="92">
      <t>リツ</t>
    </rPh>
    <rPh sb="93" eb="94">
      <t>ア</t>
    </rPh>
    <rPh sb="97" eb="99">
      <t>ダンカイ</t>
    </rPh>
    <rPh sb="100" eb="102">
      <t>ケイエイ</t>
    </rPh>
    <rPh sb="102" eb="104">
      <t>ジョウキョウ</t>
    </rPh>
    <rPh sb="105" eb="106">
      <t>カンガ</t>
    </rPh>
    <rPh sb="107" eb="109">
      <t>ケントウ</t>
    </rPh>
    <rPh sb="112" eb="114">
      <t>カイテイ</t>
    </rPh>
    <rPh sb="114" eb="116">
      <t>ジキ</t>
    </rPh>
    <rPh sb="117" eb="119">
      <t>ノウギョウ</t>
    </rPh>
    <rPh sb="119" eb="121">
      <t>シュウラク</t>
    </rPh>
    <rPh sb="121" eb="123">
      <t>ハイスイ</t>
    </rPh>
    <rPh sb="124" eb="126">
      <t>シヨウ</t>
    </rPh>
    <rPh sb="126" eb="127">
      <t>リョウ</t>
    </rPh>
    <rPh sb="128" eb="130">
      <t>トウイツ</t>
    </rPh>
    <rPh sb="130" eb="132">
      <t>リョウキン</t>
    </rPh>
    <rPh sb="140" eb="142">
      <t>ジキ</t>
    </rPh>
    <rPh sb="143" eb="144">
      <t>ア</t>
    </rPh>
    <rPh sb="148" eb="150">
      <t>ヨテイ</t>
    </rPh>
    <rPh sb="156" eb="158">
      <t>ジギョウ</t>
    </rPh>
    <rPh sb="158" eb="160">
      <t>ケイカク</t>
    </rPh>
    <rPh sb="166" eb="168">
      <t>ショリ</t>
    </rPh>
    <rPh sb="168" eb="169">
      <t>ク</t>
    </rPh>
    <rPh sb="170" eb="172">
      <t>シュクショウ</t>
    </rPh>
    <rPh sb="173" eb="174">
      <t>フク</t>
    </rPh>
    <rPh sb="176" eb="178">
      <t>ゲンザイ</t>
    </rPh>
    <rPh sb="178" eb="181">
      <t>ケントウチュウ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</si>
</sst>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0-451B-8F05-19D304F4B717}"/>
            </c:ext>
          </c:extLst>
        </c:ser>
        <c:dLbls>
          <c:showLegendKey val="0"/>
          <c:showVal val="0"/>
          <c:showCatName val="0"/>
          <c:showSerName val="0"/>
          <c:showPercent val="0"/>
          <c:showBubbleSize val="0"/>
        </c:dLbls>
        <c:gapWidth val="150"/>
        <c:axId val="148784256"/>
        <c:axId val="148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extLst>
            <c:ext xmlns:c16="http://schemas.microsoft.com/office/drawing/2014/chart" uri="{C3380CC4-5D6E-409C-BE32-E72D297353CC}">
              <c16:uniqueId val="{00000001-F200-451B-8F05-19D304F4B717}"/>
            </c:ext>
          </c:extLst>
        </c:ser>
        <c:dLbls>
          <c:showLegendKey val="0"/>
          <c:showVal val="0"/>
          <c:showCatName val="0"/>
          <c:showSerName val="0"/>
          <c:showPercent val="0"/>
          <c:showBubbleSize val="0"/>
        </c:dLbls>
        <c:marker val="1"/>
        <c:smooth val="0"/>
        <c:axId val="148784256"/>
        <c:axId val="148786176"/>
      </c:lineChart>
      <c:dateAx>
        <c:axId val="148784256"/>
        <c:scaling>
          <c:orientation val="minMax"/>
        </c:scaling>
        <c:delete val="1"/>
        <c:axPos val="b"/>
        <c:numFmt formatCode="ge" sourceLinked="1"/>
        <c:majorTickMark val="none"/>
        <c:minorTickMark val="none"/>
        <c:tickLblPos val="none"/>
        <c:crossAx val="148786176"/>
        <c:crosses val="autoZero"/>
        <c:auto val="1"/>
        <c:lblOffset val="100"/>
        <c:baseTimeUnit val="years"/>
      </c:dateAx>
      <c:valAx>
        <c:axId val="148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33.86</c:v>
                </c:pt>
                <c:pt idx="1">
                  <c:v>34.85</c:v>
                </c:pt>
                <c:pt idx="2">
                  <c:v>36.78</c:v>
                </c:pt>
                <c:pt idx="3">
                  <c:v>38.19</c:v>
                </c:pt>
                <c:pt idx="4">
                  <c:v>37.89</c:v>
                </c:pt>
              </c:numCache>
            </c:numRef>
          </c:val>
          <c:extLst>
            <c:ext xmlns:c16="http://schemas.microsoft.com/office/drawing/2014/chart" uri="{C3380CC4-5D6E-409C-BE32-E72D297353CC}">
              <c16:uniqueId val="{00000000-F240-4602-8031-AA48BB5B68F2}"/>
            </c:ext>
          </c:extLst>
        </c:ser>
        <c:dLbls>
          <c:showLegendKey val="0"/>
          <c:showVal val="0"/>
          <c:showCatName val="0"/>
          <c:showSerName val="0"/>
          <c:showPercent val="0"/>
          <c:showBubbleSize val="0"/>
        </c:dLbls>
        <c:gapWidth val="150"/>
        <c:axId val="150452480"/>
        <c:axId val="150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extLst>
            <c:ext xmlns:c16="http://schemas.microsoft.com/office/drawing/2014/chart" uri="{C3380CC4-5D6E-409C-BE32-E72D297353CC}">
              <c16:uniqueId val="{00000001-F240-4602-8031-AA48BB5B68F2}"/>
            </c:ext>
          </c:extLst>
        </c:ser>
        <c:dLbls>
          <c:showLegendKey val="0"/>
          <c:showVal val="0"/>
          <c:showCatName val="0"/>
          <c:showSerName val="0"/>
          <c:showPercent val="0"/>
          <c:showBubbleSize val="0"/>
        </c:dLbls>
        <c:marker val="1"/>
        <c:smooth val="0"/>
        <c:axId val="150452480"/>
        <c:axId val="150475136"/>
      </c:lineChart>
      <c:dateAx>
        <c:axId val="150452480"/>
        <c:scaling>
          <c:orientation val="minMax"/>
        </c:scaling>
        <c:delete val="1"/>
        <c:axPos val="b"/>
        <c:numFmt formatCode="ge" sourceLinked="1"/>
        <c:majorTickMark val="none"/>
        <c:minorTickMark val="none"/>
        <c:tickLblPos val="none"/>
        <c:crossAx val="150475136"/>
        <c:crosses val="autoZero"/>
        <c:auto val="1"/>
        <c:lblOffset val="100"/>
        <c:baseTimeUnit val="years"/>
      </c:dateAx>
      <c:valAx>
        <c:axId val="150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64.72</c:v>
                </c:pt>
                <c:pt idx="1">
                  <c:v>61.56</c:v>
                </c:pt>
                <c:pt idx="2">
                  <c:v>62.34</c:v>
                </c:pt>
                <c:pt idx="3">
                  <c:v>63.95</c:v>
                </c:pt>
                <c:pt idx="4">
                  <c:v>64.650000000000006</c:v>
                </c:pt>
              </c:numCache>
            </c:numRef>
          </c:val>
          <c:extLst>
            <c:ext xmlns:c16="http://schemas.microsoft.com/office/drawing/2014/chart" uri="{C3380CC4-5D6E-409C-BE32-E72D297353CC}">
              <c16:uniqueId val="{00000000-4C91-488E-8523-F59311280765}"/>
            </c:ext>
          </c:extLst>
        </c:ser>
        <c:dLbls>
          <c:showLegendKey val="0"/>
          <c:showVal val="0"/>
          <c:showCatName val="0"/>
          <c:showSerName val="0"/>
          <c:showPercent val="0"/>
          <c:showBubbleSize val="0"/>
        </c:dLbls>
        <c:gapWidth val="150"/>
        <c:axId val="150497152"/>
        <c:axId val="150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extLst>
            <c:ext xmlns:c16="http://schemas.microsoft.com/office/drawing/2014/chart" uri="{C3380CC4-5D6E-409C-BE32-E72D297353CC}">
              <c16:uniqueId val="{00000001-4C91-488E-8523-F59311280765}"/>
            </c:ext>
          </c:extLst>
        </c:ser>
        <c:dLbls>
          <c:showLegendKey val="0"/>
          <c:showVal val="0"/>
          <c:showCatName val="0"/>
          <c:showSerName val="0"/>
          <c:showPercent val="0"/>
          <c:showBubbleSize val="0"/>
        </c:dLbls>
        <c:marker val="1"/>
        <c:smooth val="0"/>
        <c:axId val="150497152"/>
        <c:axId val="150503424"/>
      </c:lineChart>
      <c:dateAx>
        <c:axId val="150497152"/>
        <c:scaling>
          <c:orientation val="minMax"/>
        </c:scaling>
        <c:delete val="1"/>
        <c:axPos val="b"/>
        <c:numFmt formatCode="ge" sourceLinked="1"/>
        <c:majorTickMark val="none"/>
        <c:minorTickMark val="none"/>
        <c:tickLblPos val="none"/>
        <c:crossAx val="150503424"/>
        <c:crosses val="autoZero"/>
        <c:auto val="1"/>
        <c:lblOffset val="100"/>
        <c:baseTimeUnit val="years"/>
      </c:dateAx>
      <c:valAx>
        <c:axId val="150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61.18</c:v>
                </c:pt>
                <c:pt idx="1">
                  <c:v>64.17</c:v>
                </c:pt>
                <c:pt idx="2">
                  <c:v>63.3</c:v>
                </c:pt>
                <c:pt idx="3">
                  <c:v>67.33</c:v>
                </c:pt>
                <c:pt idx="4">
                  <c:v>73.489999999999995</c:v>
                </c:pt>
              </c:numCache>
            </c:numRef>
          </c:val>
          <c:extLst>
            <c:ext xmlns:c16="http://schemas.microsoft.com/office/drawing/2014/chart" uri="{C3380CC4-5D6E-409C-BE32-E72D297353CC}">
              <c16:uniqueId val="{00000000-F0EA-4C2F-B7EE-F4D8682A1959}"/>
            </c:ext>
          </c:extLst>
        </c:ser>
        <c:dLbls>
          <c:showLegendKey val="0"/>
          <c:showVal val="0"/>
          <c:showCatName val="0"/>
          <c:showSerName val="0"/>
          <c:showPercent val="0"/>
          <c:showBubbleSize val="0"/>
        </c:dLbls>
        <c:gapWidth val="150"/>
        <c:axId val="148812544"/>
        <c:axId val="148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A-4C2F-B7EE-F4D8682A1959}"/>
            </c:ext>
          </c:extLst>
        </c:ser>
        <c:dLbls>
          <c:showLegendKey val="0"/>
          <c:showVal val="0"/>
          <c:showCatName val="0"/>
          <c:showSerName val="0"/>
          <c:showPercent val="0"/>
          <c:showBubbleSize val="0"/>
        </c:dLbls>
        <c:marker val="1"/>
        <c:smooth val="0"/>
        <c:axId val="148812544"/>
        <c:axId val="148814464"/>
      </c:lineChart>
      <c:dateAx>
        <c:axId val="148812544"/>
        <c:scaling>
          <c:orientation val="minMax"/>
        </c:scaling>
        <c:delete val="1"/>
        <c:axPos val="b"/>
        <c:numFmt formatCode="ge" sourceLinked="1"/>
        <c:majorTickMark val="none"/>
        <c:minorTickMark val="none"/>
        <c:tickLblPos val="none"/>
        <c:crossAx val="148814464"/>
        <c:crosses val="autoZero"/>
        <c:auto val="1"/>
        <c:lblOffset val="100"/>
        <c:baseTimeUnit val="years"/>
      </c:dateAx>
      <c:valAx>
        <c:axId val="148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2E-4EE6-8181-56625D4AC837}"/>
            </c:ext>
          </c:extLst>
        </c:ser>
        <c:dLbls>
          <c:showLegendKey val="0"/>
          <c:showVal val="0"/>
          <c:showCatName val="0"/>
          <c:showSerName val="0"/>
          <c:showPercent val="0"/>
          <c:showBubbleSize val="0"/>
        </c:dLbls>
        <c:gapWidth val="150"/>
        <c:axId val="148844928"/>
        <c:axId val="1488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2E-4EE6-8181-56625D4AC837}"/>
            </c:ext>
          </c:extLst>
        </c:ser>
        <c:dLbls>
          <c:showLegendKey val="0"/>
          <c:showVal val="0"/>
          <c:showCatName val="0"/>
          <c:showSerName val="0"/>
          <c:showPercent val="0"/>
          <c:showBubbleSize val="0"/>
        </c:dLbls>
        <c:marker val="1"/>
        <c:smooth val="0"/>
        <c:axId val="148844928"/>
        <c:axId val="148846848"/>
      </c:lineChart>
      <c:dateAx>
        <c:axId val="148844928"/>
        <c:scaling>
          <c:orientation val="minMax"/>
        </c:scaling>
        <c:delete val="1"/>
        <c:axPos val="b"/>
        <c:numFmt formatCode="ge" sourceLinked="1"/>
        <c:majorTickMark val="none"/>
        <c:minorTickMark val="none"/>
        <c:tickLblPos val="none"/>
        <c:crossAx val="148846848"/>
        <c:crosses val="autoZero"/>
        <c:auto val="1"/>
        <c:lblOffset val="100"/>
        <c:baseTimeUnit val="years"/>
      </c:dateAx>
      <c:valAx>
        <c:axId val="1488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D1-4EB5-B96A-F8E807A1EBA6}"/>
            </c:ext>
          </c:extLst>
        </c:ser>
        <c:dLbls>
          <c:showLegendKey val="0"/>
          <c:showVal val="0"/>
          <c:showCatName val="0"/>
          <c:showSerName val="0"/>
          <c:showPercent val="0"/>
          <c:showBubbleSize val="0"/>
        </c:dLbls>
        <c:gapWidth val="150"/>
        <c:axId val="148877312"/>
        <c:axId val="148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1-4EB5-B96A-F8E807A1EBA6}"/>
            </c:ext>
          </c:extLst>
        </c:ser>
        <c:dLbls>
          <c:showLegendKey val="0"/>
          <c:showVal val="0"/>
          <c:showCatName val="0"/>
          <c:showSerName val="0"/>
          <c:showPercent val="0"/>
          <c:showBubbleSize val="0"/>
        </c:dLbls>
        <c:marker val="1"/>
        <c:smooth val="0"/>
        <c:axId val="148877312"/>
        <c:axId val="148879232"/>
      </c:lineChart>
      <c:dateAx>
        <c:axId val="148877312"/>
        <c:scaling>
          <c:orientation val="minMax"/>
        </c:scaling>
        <c:delete val="1"/>
        <c:axPos val="b"/>
        <c:numFmt formatCode="ge" sourceLinked="1"/>
        <c:majorTickMark val="none"/>
        <c:minorTickMark val="none"/>
        <c:tickLblPos val="none"/>
        <c:crossAx val="148879232"/>
        <c:crosses val="autoZero"/>
        <c:auto val="1"/>
        <c:lblOffset val="100"/>
        <c:baseTimeUnit val="years"/>
      </c:dateAx>
      <c:valAx>
        <c:axId val="148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0-4515-AA70-8B9BB442BAF6}"/>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0-4515-AA70-8B9BB442BAF6}"/>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3-4CD7-97A3-4236AF023AC9}"/>
            </c:ext>
          </c:extLst>
        </c:ser>
        <c:dLbls>
          <c:showLegendKey val="0"/>
          <c:showVal val="0"/>
          <c:showCatName val="0"/>
          <c:showSerName val="0"/>
          <c:showPercent val="0"/>
          <c:showBubbleSize val="0"/>
        </c:dLbls>
        <c:gapWidth val="150"/>
        <c:axId val="149089664"/>
        <c:axId val="150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3-4CD7-97A3-4236AF023AC9}"/>
            </c:ext>
          </c:extLst>
        </c:ser>
        <c:dLbls>
          <c:showLegendKey val="0"/>
          <c:showVal val="0"/>
          <c:showCatName val="0"/>
          <c:showSerName val="0"/>
          <c:showPercent val="0"/>
          <c:showBubbleSize val="0"/>
        </c:dLbls>
        <c:marker val="1"/>
        <c:smooth val="0"/>
        <c:axId val="149089664"/>
        <c:axId val="150144512"/>
      </c:lineChart>
      <c:dateAx>
        <c:axId val="149089664"/>
        <c:scaling>
          <c:orientation val="minMax"/>
        </c:scaling>
        <c:delete val="1"/>
        <c:axPos val="b"/>
        <c:numFmt formatCode="ge" sourceLinked="1"/>
        <c:majorTickMark val="none"/>
        <c:minorTickMark val="none"/>
        <c:tickLblPos val="none"/>
        <c:crossAx val="150144512"/>
        <c:crosses val="autoZero"/>
        <c:auto val="1"/>
        <c:lblOffset val="100"/>
        <c:baseTimeUnit val="years"/>
      </c:dateAx>
      <c:valAx>
        <c:axId val="150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240.26</c:v>
                </c:pt>
                <c:pt idx="1">
                  <c:v>696.58</c:v>
                </c:pt>
                <c:pt idx="2">
                  <c:v>1000.99</c:v>
                </c:pt>
                <c:pt idx="3">
                  <c:v>954.28</c:v>
                </c:pt>
                <c:pt idx="4">
                  <c:v>918.54</c:v>
                </c:pt>
              </c:numCache>
            </c:numRef>
          </c:val>
          <c:extLst>
            <c:ext xmlns:c16="http://schemas.microsoft.com/office/drawing/2014/chart" uri="{C3380CC4-5D6E-409C-BE32-E72D297353CC}">
              <c16:uniqueId val="{00000000-F867-4BEC-8869-F750D521C660}"/>
            </c:ext>
          </c:extLst>
        </c:ser>
        <c:dLbls>
          <c:showLegendKey val="0"/>
          <c:showVal val="0"/>
          <c:showCatName val="0"/>
          <c:showSerName val="0"/>
          <c:showPercent val="0"/>
          <c:showBubbleSize val="0"/>
        </c:dLbls>
        <c:gapWidth val="150"/>
        <c:axId val="150166528"/>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extLst>
            <c:ext xmlns:c16="http://schemas.microsoft.com/office/drawing/2014/chart" uri="{C3380CC4-5D6E-409C-BE32-E72D297353CC}">
              <c16:uniqueId val="{00000001-F867-4BEC-8869-F750D521C660}"/>
            </c:ext>
          </c:extLst>
        </c:ser>
        <c:dLbls>
          <c:showLegendKey val="0"/>
          <c:showVal val="0"/>
          <c:showCatName val="0"/>
          <c:showSerName val="0"/>
          <c:showPercent val="0"/>
          <c:showBubbleSize val="0"/>
        </c:dLbls>
        <c:marker val="1"/>
        <c:smooth val="0"/>
        <c:axId val="150166528"/>
        <c:axId val="150176896"/>
      </c:lineChart>
      <c:dateAx>
        <c:axId val="150166528"/>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72.680000000000007</c:v>
                </c:pt>
                <c:pt idx="1">
                  <c:v>87.87</c:v>
                </c:pt>
                <c:pt idx="2">
                  <c:v>77.66</c:v>
                </c:pt>
                <c:pt idx="3">
                  <c:v>73.98</c:v>
                </c:pt>
                <c:pt idx="4">
                  <c:v>81.28</c:v>
                </c:pt>
              </c:numCache>
            </c:numRef>
          </c:val>
          <c:extLst>
            <c:ext xmlns:c16="http://schemas.microsoft.com/office/drawing/2014/chart" uri="{C3380CC4-5D6E-409C-BE32-E72D297353CC}">
              <c16:uniqueId val="{00000000-7F76-4113-8290-C3C3991AC467}"/>
            </c:ext>
          </c:extLst>
        </c:ser>
        <c:dLbls>
          <c:showLegendKey val="0"/>
          <c:showVal val="0"/>
          <c:showCatName val="0"/>
          <c:showSerName val="0"/>
          <c:showPercent val="0"/>
          <c:showBubbleSize val="0"/>
        </c:dLbls>
        <c:gapWidth val="150"/>
        <c:axId val="150342272"/>
        <c:axId val="15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extLst>
            <c:ext xmlns:c16="http://schemas.microsoft.com/office/drawing/2014/chart" uri="{C3380CC4-5D6E-409C-BE32-E72D297353CC}">
              <c16:uniqueId val="{00000001-7F76-4113-8290-C3C3991AC467}"/>
            </c:ext>
          </c:extLst>
        </c:ser>
        <c:dLbls>
          <c:showLegendKey val="0"/>
          <c:showVal val="0"/>
          <c:showCatName val="0"/>
          <c:showSerName val="0"/>
          <c:showPercent val="0"/>
          <c:showBubbleSize val="0"/>
        </c:dLbls>
        <c:marker val="1"/>
        <c:smooth val="0"/>
        <c:axId val="150342272"/>
        <c:axId val="150360832"/>
      </c:lineChart>
      <c:dateAx>
        <c:axId val="150342272"/>
        <c:scaling>
          <c:orientation val="minMax"/>
        </c:scaling>
        <c:delete val="1"/>
        <c:axPos val="b"/>
        <c:numFmt formatCode="ge" sourceLinked="1"/>
        <c:majorTickMark val="none"/>
        <c:minorTickMark val="none"/>
        <c:tickLblPos val="none"/>
        <c:crossAx val="150360832"/>
        <c:crosses val="autoZero"/>
        <c:auto val="1"/>
        <c:lblOffset val="100"/>
        <c:baseTimeUnit val="years"/>
      </c:dateAx>
      <c:valAx>
        <c:axId val="150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275.12</c:v>
                </c:pt>
                <c:pt idx="1">
                  <c:v>228.09</c:v>
                </c:pt>
                <c:pt idx="2">
                  <c:v>249.48</c:v>
                </c:pt>
                <c:pt idx="3">
                  <c:v>271.37</c:v>
                </c:pt>
                <c:pt idx="4">
                  <c:v>257.51</c:v>
                </c:pt>
              </c:numCache>
            </c:numRef>
          </c:val>
          <c:extLst>
            <c:ext xmlns:c16="http://schemas.microsoft.com/office/drawing/2014/chart" uri="{C3380CC4-5D6E-409C-BE32-E72D297353CC}">
              <c16:uniqueId val="{00000000-9528-4E38-9EFC-617E439BCDBB}"/>
            </c:ext>
          </c:extLst>
        </c:ser>
        <c:dLbls>
          <c:showLegendKey val="0"/>
          <c:showVal val="0"/>
          <c:showCatName val="0"/>
          <c:showSerName val="0"/>
          <c:showPercent val="0"/>
          <c:showBubbleSize val="0"/>
        </c:dLbls>
        <c:gapWidth val="150"/>
        <c:axId val="150387328"/>
        <c:axId val="15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extLst>
            <c:ext xmlns:c16="http://schemas.microsoft.com/office/drawing/2014/chart" uri="{C3380CC4-5D6E-409C-BE32-E72D297353CC}">
              <c16:uniqueId val="{00000001-9528-4E38-9EFC-617E439BCDBB}"/>
            </c:ext>
          </c:extLst>
        </c:ser>
        <c:dLbls>
          <c:showLegendKey val="0"/>
          <c:showVal val="0"/>
          <c:showCatName val="0"/>
          <c:showSerName val="0"/>
          <c:showPercent val="0"/>
          <c:showBubbleSize val="0"/>
        </c:dLbls>
        <c:marker val="1"/>
        <c:smooth val="0"/>
        <c:axId val="150387328"/>
        <c:axId val="150401792"/>
      </c:lineChart>
      <c:dateAx>
        <c:axId val="150387328"/>
        <c:scaling>
          <c:orientation val="minMax"/>
        </c:scaling>
        <c:delete val="1"/>
        <c:axPos val="b"/>
        <c:numFmt formatCode="ge" sourceLinked="1"/>
        <c:majorTickMark val="none"/>
        <c:minorTickMark val="none"/>
        <c:tickLblPos val="none"/>
        <c:crossAx val="150401792"/>
        <c:crosses val="autoZero"/>
        <c:auto val="1"/>
        <c:lblOffset val="100"/>
        <c:baseTimeUnit val="years"/>
      </c:dateAx>
      <c:valAx>
        <c:axId val="15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Q39" sqref="Q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島根県　津和野町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7902</v>
      </c>
      <c r="AM8" s="64"/>
      <c r="AN8" s="64"/>
      <c r="AO8" s="64"/>
      <c r="AP8" s="64"/>
      <c r="AQ8" s="64"/>
      <c r="AR8" s="64"/>
      <c r="AS8" s="64"/>
      <c r="AT8" s="63">
        <f>データ!S6</f>
        <v>307.02999999999997</v>
      </c>
      <c r="AU8" s="63"/>
      <c r="AV8" s="63"/>
      <c r="AW8" s="63"/>
      <c r="AX8" s="63"/>
      <c r="AY8" s="63"/>
      <c r="AZ8" s="63"/>
      <c r="BA8" s="63"/>
      <c r="BB8" s="63">
        <f>データ!T6</f>
        <v>25.74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41.17</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3225</v>
      </c>
      <c r="AM10" s="64"/>
      <c r="AN10" s="64"/>
      <c r="AO10" s="64"/>
      <c r="AP10" s="64"/>
      <c r="AQ10" s="64"/>
      <c r="AR10" s="64"/>
      <c r="AS10" s="64"/>
      <c r="AT10" s="63">
        <f>データ!V6</f>
        <v>1.21</v>
      </c>
      <c r="AU10" s="63"/>
      <c r="AV10" s="63"/>
      <c r="AW10" s="63"/>
      <c r="AX10" s="63"/>
      <c r="AY10" s="63"/>
      <c r="AZ10" s="63"/>
      <c r="BA10" s="63"/>
      <c r="BB10" s="63">
        <f>データ!W6</f>
        <v>2665.29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325015</v>
      </c>
      <c r="D6" s="31">
        <f t="shared" si="3"/>
        <v>47</v>
      </c>
      <c r="E6" s="31">
        <f t="shared" si="3"/>
        <v>17</v>
      </c>
      <c r="F6" s="31">
        <f t="shared" si="3"/>
        <v>4</v>
      </c>
      <c r="G6" s="31">
        <f t="shared" si="3"/>
        <v>0</v>
      </c>
      <c r="H6" s="31" t="str">
        <f t="shared" si="3"/>
        <v>島根県　津和野町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41.17</v>
      </c>
      <c r="P6" s="32">
        <f t="shared" si="3"/>
        <v>100</v>
      </c>
      <c r="Q6" s="32">
        <f t="shared" si="3"/>
        <v>3132</v>
      </c>
      <c r="R6" s="32">
        <f t="shared" si="3"/>
        <v>7902</v>
      </c>
      <c r="S6" s="32">
        <f t="shared" si="3"/>
        <v>307.02999999999997</v>
      </c>
      <c r="T6" s="32">
        <f t="shared" si="3"/>
        <v>25.74</v>
      </c>
      <c r="U6" s="32">
        <f t="shared" si="3"/>
        <v>3225</v>
      </c>
      <c r="V6" s="32">
        <f t="shared" si="3"/>
        <v>1.21</v>
      </c>
      <c r="W6" s="32">
        <f t="shared" si="3"/>
        <v>2665.29</v>
      </c>
      <c r="X6" s="33">
        <f>IF(X7="",NA(),X7)</f>
        <v>61.18</v>
      </c>
      <c r="Y6" s="33">
        <f t="shared" ref="Y6:AG6" si="4">IF(Y7="",NA(),Y7)</f>
        <v>64.17</v>
      </c>
      <c r="Z6" s="33">
        <f t="shared" si="4"/>
        <v>63.3</v>
      </c>
      <c r="AA6" s="33">
        <f t="shared" si="4"/>
        <v>67.33</v>
      </c>
      <c r="AB6" s="33">
        <f t="shared" si="4"/>
        <v>73.489999999999995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240.26</v>
      </c>
      <c r="BF6" s="33">
        <f t="shared" ref="BF6:BN6" si="7">IF(BF7="",NA(),BF7)</f>
        <v>696.58</v>
      </c>
      <c r="BG6" s="33">
        <f t="shared" si="7"/>
        <v>1000.99</v>
      </c>
      <c r="BH6" s="33">
        <f t="shared" si="7"/>
        <v>954.28</v>
      </c>
      <c r="BI6" s="33">
        <f t="shared" si="7"/>
        <v>918.54</v>
      </c>
      <c r="BJ6" s="33">
        <f t="shared" si="7"/>
        <v>1835.56</v>
      </c>
      <c r="BK6" s="33">
        <f t="shared" si="7"/>
        <v>1716.82</v>
      </c>
      <c r="BL6" s="33">
        <f t="shared" si="7"/>
        <v>1569.13</v>
      </c>
      <c r="BM6" s="33">
        <f t="shared" si="7"/>
        <v>1436</v>
      </c>
      <c r="BN6" s="33">
        <f t="shared" si="7"/>
        <v>1434.89</v>
      </c>
      <c r="BO6" s="32" t="str">
        <f>IF(BO7="","",IF(BO7="-","【-】","【"&amp;SUBSTITUTE(TEXT(BO7,"#,##0.00"),"-","△")&amp;"】"))</f>
        <v>【1,457.06】</v>
      </c>
      <c r="BP6" s="33">
        <f>IF(BP7="",NA(),BP7)</f>
        <v>72.680000000000007</v>
      </c>
      <c r="BQ6" s="33">
        <f t="shared" ref="BQ6:BY6" si="8">IF(BQ7="",NA(),BQ7)</f>
        <v>87.87</v>
      </c>
      <c r="BR6" s="33">
        <f t="shared" si="8"/>
        <v>77.66</v>
      </c>
      <c r="BS6" s="33">
        <f t="shared" si="8"/>
        <v>73.98</v>
      </c>
      <c r="BT6" s="33">
        <f t="shared" si="8"/>
        <v>81.28</v>
      </c>
      <c r="BU6" s="33">
        <f t="shared" si="8"/>
        <v>52.89</v>
      </c>
      <c r="BV6" s="33">
        <f t="shared" si="8"/>
        <v>51.73</v>
      </c>
      <c r="BW6" s="33">
        <f t="shared" si="8"/>
        <v>64.63</v>
      </c>
      <c r="BX6" s="33">
        <f t="shared" si="8"/>
        <v>66.56</v>
      </c>
      <c r="BY6" s="33">
        <f t="shared" si="8"/>
        <v>66.22</v>
      </c>
      <c r="BZ6" s="32" t="str">
        <f>IF(BZ7="","",IF(BZ7="-","【-】","【"&amp;SUBSTITUTE(TEXT(BZ7,"#,##0.00"),"-","△")&amp;"】"))</f>
        <v>【64.73】</v>
      </c>
      <c r="CA6" s="33">
        <f>IF(CA7="",NA(),CA7)</f>
        <v>275.12</v>
      </c>
      <c r="CB6" s="33">
        <f t="shared" ref="CB6:CJ6" si="9">IF(CB7="",NA(),CB7)</f>
        <v>228.09</v>
      </c>
      <c r="CC6" s="33">
        <f t="shared" si="9"/>
        <v>249.48</v>
      </c>
      <c r="CD6" s="33">
        <f t="shared" si="9"/>
        <v>271.37</v>
      </c>
      <c r="CE6" s="33">
        <f t="shared" si="9"/>
        <v>257.51</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33.86</v>
      </c>
      <c r="CM6" s="33">
        <f t="shared" ref="CM6:CU6" si="10">IF(CM7="",NA(),CM7)</f>
        <v>34.85</v>
      </c>
      <c r="CN6" s="33">
        <f t="shared" si="10"/>
        <v>36.78</v>
      </c>
      <c r="CO6" s="33">
        <f t="shared" si="10"/>
        <v>38.19</v>
      </c>
      <c r="CP6" s="33">
        <f t="shared" si="10"/>
        <v>37.89</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64.72</v>
      </c>
      <c r="CX6" s="33">
        <f t="shared" ref="CX6:DF6" si="11">IF(CX7="",NA(),CX7)</f>
        <v>61.56</v>
      </c>
      <c r="CY6" s="33">
        <f t="shared" si="11"/>
        <v>62.34</v>
      </c>
      <c r="CZ6" s="33">
        <f t="shared" si="11"/>
        <v>63.95</v>
      </c>
      <c r="DA6" s="33">
        <f t="shared" si="11"/>
        <v>64.650000000000006</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325015</v>
      </c>
      <c r="D7" s="35">
        <v>47</v>
      </c>
      <c r="E7" s="35">
        <v>17</v>
      </c>
      <c r="F7" s="35">
        <v>4</v>
      </c>
      <c r="G7" s="35">
        <v>0</v>
      </c>
      <c r="H7" s="35" t="s">
        <v>96</v>
      </c>
      <c r="I7" s="35" t="s">
        <v>97</v>
      </c>
      <c r="J7" s="35" t="s">
        <v>98</v>
      </c>
      <c r="K7" s="35" t="s">
        <v>99</v>
      </c>
      <c r="L7" s="35" t="s">
        <v>100</v>
      </c>
      <c r="M7" s="36" t="s">
        <v>101</v>
      </c>
      <c r="N7" s="36" t="s">
        <v>102</v>
      </c>
      <c r="O7" s="36">
        <v>41.17</v>
      </c>
      <c r="P7" s="36">
        <v>100</v>
      </c>
      <c r="Q7" s="36">
        <v>3132</v>
      </c>
      <c r="R7" s="36">
        <v>7902</v>
      </c>
      <c r="S7" s="36">
        <v>307.02999999999997</v>
      </c>
      <c r="T7" s="36">
        <v>25.74</v>
      </c>
      <c r="U7" s="36">
        <v>3225</v>
      </c>
      <c r="V7" s="36">
        <v>1.21</v>
      </c>
      <c r="W7" s="36">
        <v>2665.29</v>
      </c>
      <c r="X7" s="36">
        <v>61.18</v>
      </c>
      <c r="Y7" s="36">
        <v>64.17</v>
      </c>
      <c r="Z7" s="36">
        <v>63.3</v>
      </c>
      <c r="AA7" s="36">
        <v>67.33</v>
      </c>
      <c r="AB7" s="36">
        <v>73.489999999999995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240.26</v>
      </c>
      <c r="BF7" s="36">
        <v>696.58</v>
      </c>
      <c r="BG7" s="36">
        <v>1000.99</v>
      </c>
      <c r="BH7" s="36">
        <v>954.28</v>
      </c>
      <c r="BI7" s="36">
        <v>918.54</v>
      </c>
      <c r="BJ7" s="36">
        <v>1835.56</v>
      </c>
      <c r="BK7" s="36">
        <v>1716.82</v>
      </c>
      <c r="BL7" s="36">
        <v>1569.13</v>
      </c>
      <c r="BM7" s="36">
        <v>1436</v>
      </c>
      <c r="BN7" s="36">
        <v>1434.89</v>
      </c>
      <c r="BO7" s="36">
        <v>1457.06</v>
      </c>
      <c r="BP7" s="36">
        <v>72.680000000000007</v>
      </c>
      <c r="BQ7" s="36">
        <v>87.87</v>
      </c>
      <c r="BR7" s="36">
        <v>77.66</v>
      </c>
      <c r="BS7" s="36">
        <v>73.98</v>
      </c>
      <c r="BT7" s="36">
        <v>81.28</v>
      </c>
      <c r="BU7" s="36">
        <v>52.89</v>
      </c>
      <c r="BV7" s="36">
        <v>51.73</v>
      </c>
      <c r="BW7" s="36">
        <v>64.63</v>
      </c>
      <c r="BX7" s="36">
        <v>66.56</v>
      </c>
      <c r="BY7" s="36">
        <v>66.22</v>
      </c>
      <c r="BZ7" s="36">
        <v>64.73</v>
      </c>
      <c r="CA7" s="36">
        <v>275.12</v>
      </c>
      <c r="CB7" s="36">
        <v>228.09</v>
      </c>
      <c r="CC7" s="36">
        <v>249.48</v>
      </c>
      <c r="CD7" s="36">
        <v>271.37</v>
      </c>
      <c r="CE7" s="36">
        <v>257.51</v>
      </c>
      <c r="CF7" s="36">
        <v>300.52</v>
      </c>
      <c r="CG7" s="36">
        <v>310.47000000000003</v>
      </c>
      <c r="CH7" s="36">
        <v>245.75</v>
      </c>
      <c r="CI7" s="36">
        <v>244.29</v>
      </c>
      <c r="CJ7" s="36">
        <v>246.72</v>
      </c>
      <c r="CK7" s="36">
        <v>250.25</v>
      </c>
      <c r="CL7" s="36">
        <v>33.86</v>
      </c>
      <c r="CM7" s="36">
        <v>34.85</v>
      </c>
      <c r="CN7" s="36">
        <v>36.78</v>
      </c>
      <c r="CO7" s="36">
        <v>38.19</v>
      </c>
      <c r="CP7" s="36">
        <v>37.89</v>
      </c>
      <c r="CQ7" s="36">
        <v>36.799999999999997</v>
      </c>
      <c r="CR7" s="36">
        <v>36.67</v>
      </c>
      <c r="CS7" s="36">
        <v>43.65</v>
      </c>
      <c r="CT7" s="36">
        <v>43.58</v>
      </c>
      <c r="CU7" s="36">
        <v>41.35</v>
      </c>
      <c r="CV7" s="36">
        <v>40.31</v>
      </c>
      <c r="CW7" s="36">
        <v>64.72</v>
      </c>
      <c r="CX7" s="36">
        <v>61.56</v>
      </c>
      <c r="CY7" s="36">
        <v>62.34</v>
      </c>
      <c r="CZ7" s="36">
        <v>63.95</v>
      </c>
      <c r="DA7" s="36">
        <v>64.650000000000006</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環境生活課</cp:lastModifiedBy>
  <cp:lastPrinted>2017-02-14T01:06:36Z</cp:lastPrinted>
  <dcterms:created xsi:type="dcterms:W3CDTF">2017-02-08T03:03:35Z</dcterms:created>
  <dcterms:modified xsi:type="dcterms:W3CDTF">2017-02-14T01:13:59Z</dcterms:modified>
  <cp:category/>
</cp:coreProperties>
</file>