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3_庶務係\経営の総点検（公企抜本改革等）\H28年度調査表\公営企業に係る「経営比較分析表」の公表について\県回答\"/>
    </mc:Choice>
  </mc:AlternateContent>
  <workbookProtection workbookPassword="8649" lockStructure="1"/>
  <bookViews>
    <workbookView xWindow="240" yWindow="60" windowWidth="14940" windowHeight="7875"/>
  </bookViews>
  <sheets>
    <sheet name="法非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T6" i="5"/>
  <c r="S6" i="5"/>
  <c r="AY8" i="4" s="1"/>
  <c r="R6" i="5"/>
  <c r="AQ8" i="4" s="1"/>
  <c r="Q6" i="5"/>
  <c r="P6" i="5"/>
  <c r="Z10" i="4" s="1"/>
  <c r="O6" i="5"/>
  <c r="N6" i="5"/>
  <c r="J10" i="4" s="1"/>
  <c r="M6" i="5"/>
  <c r="L6" i="5"/>
  <c r="K6" i="5"/>
  <c r="R8" i="4" s="1"/>
  <c r="J6" i="5"/>
  <c r="J8" i="4" s="1"/>
  <c r="I6" i="5"/>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Q10" i="4"/>
  <c r="AI10" i="4"/>
  <c r="R10" i="4"/>
  <c r="B10" i="4"/>
  <c r="AI8" i="4"/>
  <c r="Z8" i="4"/>
  <c r="B8" i="4"/>
  <c r="B6"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<sst xmlns="http://schemas.openxmlformats.org/spreadsheetml/2006/main" count="218" uniqueCount="108">
  <si>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</si>
  <si>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</si>
  <si>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</si>
  <si>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</si>
  <si>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</si>
  <si>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</si>
  <si>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</si>
  <si>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</si>
  <si>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</si>
  <si>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</si>
  <si>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</si>
  <si>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</si>
  <si>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</si>
  <si>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</si>
  <si>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</si>
  <si>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</si>
  <si>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</si>
  <si>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</si>
  <si>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</si>
  <si>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</si>
  <si>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</si>
  <si>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</si>
  <si>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</si>
  <si>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</si>
  <si>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</si>
  <si>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</si>
  <si>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</si>
  <si>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</si>
  <si>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</si>
  <si>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</si>
  <si>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</si>
  <si>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</si>
  <si>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</si>
  <si>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</si>
  <si>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</si>
  <si>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</si>
  <si>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</si>
  <si>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</si>
  <si>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</si>
  <si>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</si>
  <si>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</si>
  <si>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</si>
  <si>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</si>
  <si>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</si>
  <si>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</si>
  <si>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</si>
  <si>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</si>
  <si>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</si>
  <si>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</si>
  <si>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</si>
  <si>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</si>
  <si>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</si>
  <si>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</si>
  <si>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</si>
  <si>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</si>
  <si>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</si>
  <si>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</si>
  <si>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</si>
  <si>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</si>
  <si>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</si>
  <si>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</si>
  <si>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</si>
  <si>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</si>
  <si>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</si>
  <si>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</si>
  <si>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</si>
  <si>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</si>
  <si>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</si>
  <si>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</si>
  <si>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</si>
  <si>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</si>
  <si>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</si>
  <si>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</si>
  <si>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</si>
  <si>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</si>
  <si>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</si>
  <si>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</si>
  <si>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</si>
  <si>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</si>
  <si>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</si>
  <si>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</si>
  <si>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</si>
  <si>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</si>
  <si>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</si>
  <si>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</si>
  <si>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</si>
  <si>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</si>
  <si>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</si>
  <si>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</si>
  <si>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</si>
  <si>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</si>
  <si>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</si>
  <si>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</si>
  <si>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島根県　津和野町</t>
  </si>
  <si>
    <t>法非適用</t>
  </si>
  <si>
    <t>水道事業</t>
  </si>
  <si>
    <t>簡易水道事業</t>
  </si>
  <si>
    <t>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</si>
  <si>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</si>
  <si>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</si>
  <si>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</si>
  <si>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</si>
  <si>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</si>
  <si>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</si>
  <si>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</si>
  <si>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管路更新率をみると、近年0%で推移している。これは、老朽化対策等の更新投資よりも簡易水道統合に向けた建設改良を優先したためと思われる。有収率の低さは、老朽管からの漏水が主な原因と考えられ、有収率改善のため一定程度の管路更新率を目標に更新投資を行っていく必要がある。
　平成25年度の率が高いのは、未普及地域解消事業を行った影響と思われる。</t>
    <rPh sb="1" eb="3">
      <t>カンロ</t>
    </rPh>
    <rPh sb="3" eb="5">
      <t>コウシン</t>
    </rPh>
    <rPh sb="5" eb="6">
      <t>リツ</t>
    </rPh>
    <rPh sb="11" eb="13">
      <t>キンネン</t>
    </rPh>
    <rPh sb="16" eb="18">
      <t>スイイ</t>
    </rPh>
    <rPh sb="27" eb="30">
      <t>ロウキュウカ</t>
    </rPh>
    <rPh sb="30" eb="32">
      <t>タイサク</t>
    </rPh>
    <rPh sb="32" eb="33">
      <t>トウ</t>
    </rPh>
    <rPh sb="34" eb="36">
      <t>コウシン</t>
    </rPh>
    <rPh sb="36" eb="38">
      <t>トウシ</t>
    </rPh>
    <rPh sb="41" eb="43">
      <t>カンイ</t>
    </rPh>
    <rPh sb="43" eb="45">
      <t>スイドウ</t>
    </rPh>
    <rPh sb="45" eb="47">
      <t>トウゴウ</t>
    </rPh>
    <rPh sb="48" eb="49">
      <t>ム</t>
    </rPh>
    <rPh sb="51" eb="53">
      <t>ケンセツ</t>
    </rPh>
    <rPh sb="53" eb="55">
      <t>カイリョウ</t>
    </rPh>
    <rPh sb="56" eb="58">
      <t>ユウセン</t>
    </rPh>
    <rPh sb="63" eb="64">
      <t>オモ</t>
    </rPh>
    <rPh sb="68" eb="69">
      <t>ユウ</t>
    </rPh>
    <rPh sb="69" eb="70">
      <t>シュウ</t>
    </rPh>
    <rPh sb="70" eb="71">
      <t>リツ</t>
    </rPh>
    <rPh sb="72" eb="73">
      <t>ヒク</t>
    </rPh>
    <rPh sb="76" eb="78">
      <t>ロウキュウ</t>
    </rPh>
    <rPh sb="78" eb="79">
      <t>カン</t>
    </rPh>
    <rPh sb="82" eb="84">
      <t>ロウスイ</t>
    </rPh>
    <rPh sb="85" eb="86">
      <t>オモ</t>
    </rPh>
    <rPh sb="87" eb="89">
      <t>ゲンイン</t>
    </rPh>
    <rPh sb="90" eb="91">
      <t>カンガ</t>
    </rPh>
    <rPh sb="95" eb="96">
      <t>ユウ</t>
    </rPh>
    <rPh sb="96" eb="98">
      <t>シュウリツ</t>
    </rPh>
    <rPh sb="98" eb="100">
      <t>カイゼン</t>
    </rPh>
    <rPh sb="103" eb="105">
      <t>イッテイ</t>
    </rPh>
    <rPh sb="105" eb="107">
      <t>テイド</t>
    </rPh>
    <rPh sb="108" eb="110">
      <t>カンロ</t>
    </rPh>
    <rPh sb="110" eb="112">
      <t>コウシン</t>
    </rPh>
    <rPh sb="112" eb="113">
      <t>リツ</t>
    </rPh>
    <rPh sb="114" eb="116">
      <t>モクヒョウ</t>
    </rPh>
    <rPh sb="117" eb="119">
      <t>コウシン</t>
    </rPh>
    <rPh sb="119" eb="121">
      <t>トウシ</t>
    </rPh>
    <rPh sb="122" eb="123">
      <t>オコナ</t>
    </rPh>
    <rPh sb="127" eb="129">
      <t>ヒツヨウ</t>
    </rPh>
    <rPh sb="135" eb="137">
      <t>ヘイセイ</t>
    </rPh>
    <rPh sb="139" eb="141">
      <t>ネンド</t>
    </rPh>
    <rPh sb="142" eb="143">
      <t>リツ</t>
    </rPh>
    <rPh sb="144" eb="145">
      <t>タカ</t>
    </rPh>
    <rPh sb="149" eb="152">
      <t>ミフキュウ</t>
    </rPh>
    <rPh sb="152" eb="154">
      <t>チイキ</t>
    </rPh>
    <rPh sb="154" eb="156">
      <t>カイショウ</t>
    </rPh>
    <rPh sb="156" eb="158">
      <t>ジギョウ</t>
    </rPh>
    <rPh sb="159" eb="160">
      <t>オコナ</t>
    </rPh>
    <rPh sb="162" eb="164">
      <t>エイキョウ</t>
    </rPh>
    <rPh sb="165" eb="166">
      <t>オモ</t>
    </rPh>
    <phoneticPr fontId="4"/>
  </si>
  <si>
    <t>　簡易水道統合に向けた施設整備事業を行うため、建設改良費の増に伴い経営状況は厳しくなっていくと思われる。また、基準外の一般会計からの繰入金に依存している部分が大きく、企業債残高対給水収益比率や料金回収率にその傾向が表れている。歳出削減について、今まで以上に努めていく必要がある。
　また、施設利用率に対し有収率が低水準にあるため収益につながっていない状況にあることから、老朽化対策等の投資計画のあり方について、検討していく必要がある。
　給水原価が高い割に水道料金を低く抑えていることから料金回収率が低くなっている。今後、適正な料金水準への見直しが必要となる。</t>
    <rPh sb="1" eb="3">
      <t>カンイ</t>
    </rPh>
    <rPh sb="3" eb="5">
      <t>スイドウ</t>
    </rPh>
    <rPh sb="5" eb="7">
      <t>トウゴウ</t>
    </rPh>
    <rPh sb="8" eb="9">
      <t>ム</t>
    </rPh>
    <rPh sb="11" eb="13">
      <t>シセツ</t>
    </rPh>
    <rPh sb="13" eb="15">
      <t>セイビ</t>
    </rPh>
    <rPh sb="15" eb="17">
      <t>ジギョウ</t>
    </rPh>
    <rPh sb="18" eb="19">
      <t>オコナ</t>
    </rPh>
    <rPh sb="23" eb="25">
      <t>ケンセツ</t>
    </rPh>
    <rPh sb="25" eb="27">
      <t>カイリョウ</t>
    </rPh>
    <rPh sb="27" eb="28">
      <t>ヒ</t>
    </rPh>
    <rPh sb="29" eb="30">
      <t>ゾウ</t>
    </rPh>
    <rPh sb="31" eb="32">
      <t>トモナ</t>
    </rPh>
    <rPh sb="33" eb="35">
      <t>ケイエイ</t>
    </rPh>
    <rPh sb="35" eb="37">
      <t>ジョウキョウ</t>
    </rPh>
    <rPh sb="38" eb="39">
      <t>キビ</t>
    </rPh>
    <rPh sb="47" eb="48">
      <t>オモ</t>
    </rPh>
    <rPh sb="55" eb="57">
      <t>キジュン</t>
    </rPh>
    <rPh sb="57" eb="58">
      <t>ガイ</t>
    </rPh>
    <rPh sb="59" eb="61">
      <t>イッパン</t>
    </rPh>
    <rPh sb="61" eb="63">
      <t>カイケイ</t>
    </rPh>
    <rPh sb="66" eb="68">
      <t>クリイレ</t>
    </rPh>
    <rPh sb="68" eb="69">
      <t>キン</t>
    </rPh>
    <rPh sb="70" eb="72">
      <t>イゾン</t>
    </rPh>
    <rPh sb="76" eb="78">
      <t>ブブン</t>
    </rPh>
    <rPh sb="79" eb="80">
      <t>オオ</t>
    </rPh>
    <rPh sb="83" eb="85">
      <t>キギョウ</t>
    </rPh>
    <rPh sb="85" eb="86">
      <t>サイ</t>
    </rPh>
    <rPh sb="86" eb="88">
      <t>ザンダカ</t>
    </rPh>
    <rPh sb="88" eb="89">
      <t>タイ</t>
    </rPh>
    <rPh sb="89" eb="91">
      <t>キュウスイ</t>
    </rPh>
    <rPh sb="91" eb="93">
      <t>シュウエキ</t>
    </rPh>
    <rPh sb="93" eb="95">
      <t>ヒリツ</t>
    </rPh>
    <rPh sb="96" eb="98">
      <t>リョウキン</t>
    </rPh>
    <rPh sb="98" eb="100">
      <t>カイシュウ</t>
    </rPh>
    <rPh sb="100" eb="101">
      <t>リツ</t>
    </rPh>
    <rPh sb="104" eb="106">
      <t>ケイコウ</t>
    </rPh>
    <rPh sb="107" eb="108">
      <t>アラワ</t>
    </rPh>
    <rPh sb="113" eb="115">
      <t>サイシュツ</t>
    </rPh>
    <rPh sb="115" eb="117">
      <t>サクゲン</t>
    </rPh>
    <rPh sb="122" eb="123">
      <t>イマ</t>
    </rPh>
    <rPh sb="125" eb="127">
      <t>イジョウ</t>
    </rPh>
    <rPh sb="128" eb="129">
      <t>ツト</t>
    </rPh>
    <rPh sb="133" eb="135">
      <t>ヒツヨウ</t>
    </rPh>
    <rPh sb="219" eb="221">
      <t>キュウスイ</t>
    </rPh>
    <rPh sb="221" eb="223">
      <t>ゲンカ</t>
    </rPh>
    <rPh sb="224" eb="225">
      <t>タカ</t>
    </rPh>
    <rPh sb="226" eb="227">
      <t>ワリ</t>
    </rPh>
    <rPh sb="228" eb="230">
      <t>スイドウ</t>
    </rPh>
    <rPh sb="230" eb="232">
      <t>リョウキン</t>
    </rPh>
    <rPh sb="233" eb="234">
      <t>ヒク</t>
    </rPh>
    <rPh sb="235" eb="236">
      <t>オサ</t>
    </rPh>
    <rPh sb="244" eb="246">
      <t>リョウキン</t>
    </rPh>
    <rPh sb="246" eb="248">
      <t>カイシュウ</t>
    </rPh>
    <rPh sb="248" eb="249">
      <t>リツ</t>
    </rPh>
    <rPh sb="250" eb="251">
      <t>ヒク</t>
    </rPh>
    <rPh sb="258" eb="260">
      <t>コンゴ</t>
    </rPh>
    <rPh sb="261" eb="263">
      <t>テキセイ</t>
    </rPh>
    <rPh sb="264" eb="266">
      <t>リョウキン</t>
    </rPh>
    <rPh sb="266" eb="268">
      <t>スイジュン</t>
    </rPh>
    <rPh sb="270" eb="272">
      <t>ミナオ</t>
    </rPh>
    <rPh sb="274" eb="276">
      <t>ヒツヨウ</t>
    </rPh>
    <phoneticPr fontId="4"/>
  </si>
  <si>
    <t>・収益的収支比率をみると、類似団体平均値より高く、改善傾向にはあるものの継続的に100%を下回っており、赤字経営が続いている。更なる経営改善が必要となっている。
・企業債残高対給水収益比率をみると、類似団体平均値が増加傾向にある中で、低位で推移しており建設改良費等に係る自己資金調達の割合いが高くなっている。
・料金回収率をみると、類似団体平均値より高い率で推移しているものの減少傾向になっている。給水に係る費用が水道料金による収入以外の他の収入（一般会計からの繰入金等）により補填される傾向が高まっている。
・給水原価をみると、類似団体平均値より高く、増加する傾向で推移しており、有収水量の減少と生産に係る費用の増加が原因と思われる。また、給水原価が高い割に水道料金を低く抑えているため、料金回収率が低くなっている。
・施設利用率をみると、類似団体平均値より高い率で推移しており、施設の利用効率は良いと思われる。しかしながら、今後の給水人口の減少を考えた場合、適正な施設規模の再構築を考えていかなければならない。
・有収率をみると、改善傾向ではあるが類似団体平均値を大きく下回っており、老朽管からの漏水による影響が大きいと思われる。そのため施設利用率が高くても収益につながっていない状況となっている。</t>
    <rPh sb="1" eb="4">
      <t>シュウエキテキ</t>
    </rPh>
    <rPh sb="4" eb="6">
      <t>シュウシ</t>
    </rPh>
    <rPh sb="6" eb="8">
      <t>ヒリツ</t>
    </rPh>
    <rPh sb="13" eb="15">
      <t>ルイジ</t>
    </rPh>
    <rPh sb="15" eb="17">
      <t>ダンタイ</t>
    </rPh>
    <rPh sb="17" eb="20">
      <t>ヘイキンチ</t>
    </rPh>
    <rPh sb="22" eb="23">
      <t>タカ</t>
    </rPh>
    <rPh sb="25" eb="27">
      <t>カイゼン</t>
    </rPh>
    <rPh sb="27" eb="29">
      <t>ケイコウ</t>
    </rPh>
    <rPh sb="36" eb="38">
      <t>ケイゾク</t>
    </rPh>
    <rPh sb="38" eb="39">
      <t>テキ</t>
    </rPh>
    <rPh sb="45" eb="47">
      <t>シタマワ</t>
    </rPh>
    <rPh sb="52" eb="54">
      <t>アカジ</t>
    </rPh>
    <rPh sb="54" eb="56">
      <t>ケイエイ</t>
    </rPh>
    <rPh sb="57" eb="58">
      <t>ツヅ</t>
    </rPh>
    <rPh sb="63" eb="64">
      <t>サラ</t>
    </rPh>
    <rPh sb="66" eb="68">
      <t>ケイエイ</t>
    </rPh>
    <rPh sb="68" eb="70">
      <t>カイゼン</t>
    </rPh>
    <rPh sb="71" eb="73">
      <t>ヒツヨウ</t>
    </rPh>
    <rPh sb="82" eb="84">
      <t>キギョウ</t>
    </rPh>
    <rPh sb="84" eb="85">
      <t>サイ</t>
    </rPh>
    <rPh sb="85" eb="87">
      <t>ザンダカ</t>
    </rPh>
    <rPh sb="87" eb="88">
      <t>タイ</t>
    </rPh>
    <rPh sb="88" eb="90">
      <t>キュウスイ</t>
    </rPh>
    <rPh sb="90" eb="92">
      <t>シュウエキ</t>
    </rPh>
    <rPh sb="92" eb="94">
      <t>ヒリツ</t>
    </rPh>
    <rPh sb="99" eb="101">
      <t>ルイジ</t>
    </rPh>
    <rPh sb="101" eb="103">
      <t>ダンタイ</t>
    </rPh>
    <rPh sb="103" eb="106">
      <t>ヘイキンチ</t>
    </rPh>
    <rPh sb="107" eb="109">
      <t>ゾウカ</t>
    </rPh>
    <rPh sb="109" eb="111">
      <t>ケイコウ</t>
    </rPh>
    <rPh sb="114" eb="115">
      <t>ナカ</t>
    </rPh>
    <rPh sb="117" eb="118">
      <t>ヒク</t>
    </rPh>
    <rPh sb="120" eb="122">
      <t>スイイ</t>
    </rPh>
    <rPh sb="126" eb="128">
      <t>ケンセツ</t>
    </rPh>
    <rPh sb="128" eb="130">
      <t>カイリョウ</t>
    </rPh>
    <rPh sb="130" eb="131">
      <t>ヒ</t>
    </rPh>
    <rPh sb="131" eb="132">
      <t>トウ</t>
    </rPh>
    <rPh sb="133" eb="134">
      <t>カカ</t>
    </rPh>
    <rPh sb="135" eb="137">
      <t>ジコ</t>
    </rPh>
    <rPh sb="137" eb="139">
      <t>シキン</t>
    </rPh>
    <rPh sb="139" eb="141">
      <t>チョウタツ</t>
    </rPh>
    <rPh sb="142" eb="144">
      <t>ワリアイ</t>
    </rPh>
    <rPh sb="146" eb="147">
      <t>タカ</t>
    </rPh>
    <rPh sb="156" eb="158">
      <t>リョウキン</t>
    </rPh>
    <rPh sb="158" eb="160">
      <t>カイシュウ</t>
    </rPh>
    <rPh sb="160" eb="161">
      <t>リツ</t>
    </rPh>
    <rPh sb="166" eb="168">
      <t>ルイジ</t>
    </rPh>
    <rPh sb="168" eb="170">
      <t>ダンタイ</t>
    </rPh>
    <rPh sb="170" eb="172">
      <t>ヘイキン</t>
    </rPh>
    <rPh sb="172" eb="173">
      <t>チ</t>
    </rPh>
    <rPh sb="175" eb="176">
      <t>タカ</t>
    </rPh>
    <rPh sb="177" eb="178">
      <t>リツ</t>
    </rPh>
    <rPh sb="179" eb="181">
      <t>スイイ</t>
    </rPh>
    <rPh sb="199" eb="201">
      <t>キュウスイ</t>
    </rPh>
    <rPh sb="202" eb="203">
      <t>カカ</t>
    </rPh>
    <rPh sb="204" eb="206">
      <t>ヒヨウ</t>
    </rPh>
    <rPh sb="207" eb="209">
      <t>スイドウ</t>
    </rPh>
    <rPh sb="209" eb="211">
      <t>リョウキン</t>
    </rPh>
    <rPh sb="214" eb="215">
      <t>シュウ</t>
    </rPh>
    <rPh sb="215" eb="216">
      <t>イ</t>
    </rPh>
    <rPh sb="216" eb="218">
      <t>イガイ</t>
    </rPh>
    <rPh sb="219" eb="220">
      <t>タ</t>
    </rPh>
    <rPh sb="221" eb="223">
      <t>シュウニュウ</t>
    </rPh>
    <rPh sb="224" eb="226">
      <t>イッパン</t>
    </rPh>
    <rPh sb="226" eb="228">
      <t>カイケイ</t>
    </rPh>
    <rPh sb="231" eb="233">
      <t>クリイレ</t>
    </rPh>
    <rPh sb="233" eb="234">
      <t>キン</t>
    </rPh>
    <rPh sb="234" eb="235">
      <t>トウ</t>
    </rPh>
    <rPh sb="239" eb="241">
      <t>ホテン</t>
    </rPh>
    <rPh sb="244" eb="246">
      <t>ケイコウ</t>
    </rPh>
    <rPh sb="247" eb="248">
      <t>タカ</t>
    </rPh>
    <rPh sb="256" eb="258">
      <t>キュウスイ</t>
    </rPh>
    <rPh sb="258" eb="260">
      <t>ゲンカ</t>
    </rPh>
    <rPh sb="265" eb="267">
      <t>ルイジ</t>
    </rPh>
    <rPh sb="267" eb="269">
      <t>ダンタイ</t>
    </rPh>
    <rPh sb="269" eb="272">
      <t>ヘイキンチ</t>
    </rPh>
    <rPh sb="274" eb="275">
      <t>タカ</t>
    </rPh>
    <rPh sb="277" eb="279">
      <t>ゾウカ</t>
    </rPh>
    <rPh sb="281" eb="283">
      <t>ケイコウ</t>
    </rPh>
    <rPh sb="284" eb="286">
      <t>スイイ</t>
    </rPh>
    <rPh sb="291" eb="292">
      <t>ユウ</t>
    </rPh>
    <rPh sb="292" eb="293">
      <t>シュウ</t>
    </rPh>
    <rPh sb="293" eb="295">
      <t>スイリョウ</t>
    </rPh>
    <rPh sb="296" eb="298">
      <t>ゲンショウ</t>
    </rPh>
    <rPh sb="299" eb="301">
      <t>セイサン</t>
    </rPh>
    <rPh sb="302" eb="303">
      <t>カカ</t>
    </rPh>
    <rPh sb="304" eb="306">
      <t>ヒヨウ</t>
    </rPh>
    <rPh sb="307" eb="309">
      <t>ゾウカ</t>
    </rPh>
    <rPh sb="310" eb="312">
      <t>ゲンイン</t>
    </rPh>
    <rPh sb="313" eb="314">
      <t>オモ</t>
    </rPh>
    <rPh sb="321" eb="323">
      <t>キュウスイ</t>
    </rPh>
    <rPh sb="323" eb="325">
      <t>ゲンカ</t>
    </rPh>
    <rPh sb="326" eb="327">
      <t>タカ</t>
    </rPh>
    <rPh sb="328" eb="329">
      <t>ワリ</t>
    </rPh>
    <rPh sb="330" eb="332">
      <t>スイドウ</t>
    </rPh>
    <rPh sb="332" eb="334">
      <t>リョウキン</t>
    </rPh>
    <rPh sb="335" eb="336">
      <t>ヒク</t>
    </rPh>
    <rPh sb="337" eb="338">
      <t>オサ</t>
    </rPh>
    <rPh sb="345" eb="347">
      <t>リョウキン</t>
    </rPh>
    <rPh sb="347" eb="349">
      <t>カイシュウ</t>
    </rPh>
    <rPh sb="349" eb="350">
      <t>リツ</t>
    </rPh>
    <rPh sb="351" eb="352">
      <t>ヒク</t>
    </rPh>
    <rPh sb="361" eb="363">
      <t>シセツ</t>
    </rPh>
    <rPh sb="363" eb="366">
      <t>リヨウリツ</t>
    </rPh>
    <rPh sb="371" eb="373">
      <t>ルイジ</t>
    </rPh>
    <rPh sb="373" eb="375">
      <t>ダンタイ</t>
    </rPh>
    <rPh sb="375" eb="378">
      <t>ヘイキンチ</t>
    </rPh>
    <rPh sb="380" eb="381">
      <t>タカ</t>
    </rPh>
    <rPh sb="382" eb="383">
      <t>リツ</t>
    </rPh>
    <rPh sb="384" eb="386">
      <t>スイイ</t>
    </rPh>
    <rPh sb="391" eb="393">
      <t>シセツ</t>
    </rPh>
    <rPh sb="394" eb="396">
      <t>リヨウ</t>
    </rPh>
    <rPh sb="396" eb="398">
      <t>コウリツ</t>
    </rPh>
    <rPh sb="399" eb="400">
      <t>ヨ</t>
    </rPh>
    <rPh sb="402" eb="403">
      <t>オモ</t>
    </rPh>
    <rPh sb="414" eb="416">
      <t>コンゴ</t>
    </rPh>
    <rPh sb="417" eb="419">
      <t>キュウスイ</t>
    </rPh>
    <rPh sb="419" eb="421">
      <t>ジンコウ</t>
    </rPh>
    <rPh sb="422" eb="424">
      <t>ゲンショウ</t>
    </rPh>
    <rPh sb="425" eb="426">
      <t>カンガ</t>
    </rPh>
    <rPh sb="428" eb="430">
      <t>バアイ</t>
    </rPh>
    <rPh sb="431" eb="433">
      <t>テキセイ</t>
    </rPh>
    <rPh sb="434" eb="436">
      <t>シセツ</t>
    </rPh>
    <rPh sb="436" eb="438">
      <t>キボ</t>
    </rPh>
    <rPh sb="439" eb="442">
      <t>サイコウチク</t>
    </rPh>
    <rPh sb="443" eb="444">
      <t>カンガ</t>
    </rPh>
    <rPh sb="459" eb="460">
      <t>ユウ</t>
    </rPh>
    <rPh sb="460" eb="461">
      <t>シュウ</t>
    </rPh>
    <rPh sb="461" eb="462">
      <t>リツ</t>
    </rPh>
    <rPh sb="467" eb="469">
      <t>カイゼン</t>
    </rPh>
    <rPh sb="469" eb="471">
      <t>ケイコウ</t>
    </rPh>
    <rPh sb="476" eb="478">
      <t>ルイジ</t>
    </rPh>
    <rPh sb="478" eb="480">
      <t>ダンタイ</t>
    </rPh>
    <rPh sb="480" eb="483">
      <t>ヘイキンチ</t>
    </rPh>
    <rPh sb="484" eb="485">
      <t>オオ</t>
    </rPh>
    <rPh sb="487" eb="489">
      <t>シタマワ</t>
    </rPh>
    <rPh sb="494" eb="496">
      <t>ロウキュウ</t>
    </rPh>
    <rPh sb="496" eb="497">
      <t>カン</t>
    </rPh>
    <rPh sb="500" eb="502">
      <t>ロウスイ</t>
    </rPh>
    <rPh sb="505" eb="507">
      <t>エイキョウ</t>
    </rPh>
    <rPh sb="508" eb="509">
      <t>オオ</t>
    </rPh>
    <rPh sb="512" eb="513">
      <t>オモ</t>
    </rPh>
    <rPh sb="521" eb="523">
      <t>シセツ</t>
    </rPh>
    <rPh sb="523" eb="526">
      <t>リヨウリツ</t>
    </rPh>
    <rPh sb="527" eb="528">
      <t>タカ</t>
    </rPh>
    <rPh sb="531" eb="533">
      <t>シュウエキ</t>
    </rPh>
    <rPh sb="542" eb="544">
      <t>ジョウキョウ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</si>
</sst>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1.34</c:v>
                </c:pt>
                <c:pt idx="1">
                  <c:v>0.87</c:v>
                </c:pt>
                <c:pt idx="2">
                  <c:v>5.82</c:v>
                </c:pt>
                <c:pt idx="3" formatCode="#,##0.00;&quot;△&quot;#,##0.00">
                  <c:v>0</c:v>
                </c:pt>
                <c:pt idx="4" formatCode="#,##0.00;&quot;△&quot;#,##0.00">
                  <c:v>0</c:v>
                </c:pt>
              </c:numCache>
            </c:numRef>
          </c:val>
        </c:ser>
        <c:dLbls>
          <c:showLegendKey val="0"/>
          <c:showVal val="0"/>
          <c:showCatName val="0"/>
          <c:showSerName val="0"/>
          <c:showPercent val="0"/>
          <c:showBubbleSize val="0"/>
        </c:dLbls>
        <c:gapWidth val="150"/>
        <c:axId val="141513472"/>
        <c:axId val="176218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1.08</c:v>
                </c:pt>
                <c:pt idx="1">
                  <c:v>0.69</c:v>
                </c:pt>
                <c:pt idx="2">
                  <c:v>0.89</c:v>
                </c:pt>
                <c:pt idx="3">
                  <c:v>0.98</c:v>
                </c:pt>
                <c:pt idx="4">
                  <c:v>0.76</c:v>
                </c:pt>
              </c:numCache>
            </c:numRef>
          </c:val>
          <c:smooth val="0"/>
        </c:ser>
        <c:dLbls>
          <c:showLegendKey val="0"/>
          <c:showVal val="0"/>
          <c:showCatName val="0"/>
          <c:showSerName val="0"/>
          <c:showPercent val="0"/>
          <c:showBubbleSize val="0"/>
        </c:dLbls>
        <c:marker val="1"/>
        <c:smooth val="0"/>
        <c:axId val="141513472"/>
        <c:axId val="176218824"/>
      </c:lineChart>
      <c:dateAx>
        <c:axId val="141513472"/>
        <c:scaling>
          <c:orientation val="minMax"/>
        </c:scaling>
        <c:delete val="1"/>
        <c:axPos val="b"/>
        <c:numFmt formatCode="ge" sourceLinked="1"/>
        <c:majorTickMark val="none"/>
        <c:minorTickMark val="none"/>
        <c:tickLblPos val="none"/>
        <c:crossAx val="176218824"/>
        <c:crosses val="autoZero"/>
        <c:auto val="1"/>
        <c:lblOffset val="100"/>
        <c:baseTimeUnit val="years"/>
      </c:dateAx>
      <c:valAx>
        <c:axId val="176218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1513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78.86</c:v>
                </c:pt>
                <c:pt idx="1">
                  <c:v>76.489999999999995</c:v>
                </c:pt>
                <c:pt idx="2">
                  <c:v>68.95</c:v>
                </c:pt>
                <c:pt idx="3">
                  <c:v>71.5</c:v>
                </c:pt>
                <c:pt idx="4">
                  <c:v>71.33</c:v>
                </c:pt>
              </c:numCache>
            </c:numRef>
          </c:val>
        </c:ser>
        <c:dLbls>
          <c:showLegendKey val="0"/>
          <c:showVal val="0"/>
          <c:showCatName val="0"/>
          <c:showSerName val="0"/>
          <c:showPercent val="0"/>
          <c:showBubbleSize val="0"/>
        </c:dLbls>
        <c:gapWidth val="150"/>
        <c:axId val="177695000"/>
        <c:axId val="177694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59.84</c:v>
                </c:pt>
                <c:pt idx="1">
                  <c:v>60.66</c:v>
                </c:pt>
                <c:pt idx="2">
                  <c:v>60.17</c:v>
                </c:pt>
                <c:pt idx="3">
                  <c:v>58.96</c:v>
                </c:pt>
                <c:pt idx="4">
                  <c:v>58.1</c:v>
                </c:pt>
              </c:numCache>
            </c:numRef>
          </c:val>
          <c:smooth val="0"/>
        </c:ser>
        <c:dLbls>
          <c:showLegendKey val="0"/>
          <c:showVal val="0"/>
          <c:showCatName val="0"/>
          <c:showSerName val="0"/>
          <c:showPercent val="0"/>
          <c:showBubbleSize val="0"/>
        </c:dLbls>
        <c:marker val="1"/>
        <c:smooth val="0"/>
        <c:axId val="177695000"/>
        <c:axId val="177694608"/>
      </c:lineChart>
      <c:dateAx>
        <c:axId val="177695000"/>
        <c:scaling>
          <c:orientation val="minMax"/>
        </c:scaling>
        <c:delete val="1"/>
        <c:axPos val="b"/>
        <c:numFmt formatCode="ge" sourceLinked="1"/>
        <c:majorTickMark val="none"/>
        <c:minorTickMark val="none"/>
        <c:tickLblPos val="none"/>
        <c:crossAx val="177694608"/>
        <c:crosses val="autoZero"/>
        <c:auto val="1"/>
        <c:lblOffset val="100"/>
        <c:baseTimeUnit val="years"/>
      </c:dateAx>
      <c:valAx>
        <c:axId val="177694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7695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70.58</c:v>
                </c:pt>
                <c:pt idx="1">
                  <c:v>71.66</c:v>
                </c:pt>
                <c:pt idx="2">
                  <c:v>77.19</c:v>
                </c:pt>
                <c:pt idx="3">
                  <c:v>73.08</c:v>
                </c:pt>
                <c:pt idx="4">
                  <c:v>73.569999999999993</c:v>
                </c:pt>
              </c:numCache>
            </c:numRef>
          </c:val>
        </c:ser>
        <c:dLbls>
          <c:showLegendKey val="0"/>
          <c:showVal val="0"/>
          <c:showCatName val="0"/>
          <c:showSerName val="0"/>
          <c:showPercent val="0"/>
          <c:showBubbleSize val="0"/>
        </c:dLbls>
        <c:gapWidth val="150"/>
        <c:axId val="179066792"/>
        <c:axId val="179067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77.989999999999995</c:v>
                </c:pt>
                <c:pt idx="1">
                  <c:v>77.319999999999993</c:v>
                </c:pt>
                <c:pt idx="2">
                  <c:v>76.680000000000007</c:v>
                </c:pt>
                <c:pt idx="3">
                  <c:v>76.58</c:v>
                </c:pt>
                <c:pt idx="4">
                  <c:v>76.69</c:v>
                </c:pt>
              </c:numCache>
            </c:numRef>
          </c:val>
          <c:smooth val="0"/>
        </c:ser>
        <c:dLbls>
          <c:showLegendKey val="0"/>
          <c:showVal val="0"/>
          <c:showCatName val="0"/>
          <c:showSerName val="0"/>
          <c:showPercent val="0"/>
          <c:showBubbleSize val="0"/>
        </c:dLbls>
        <c:marker val="1"/>
        <c:smooth val="0"/>
        <c:axId val="179066792"/>
        <c:axId val="179067184"/>
      </c:lineChart>
      <c:dateAx>
        <c:axId val="179066792"/>
        <c:scaling>
          <c:orientation val="minMax"/>
        </c:scaling>
        <c:delete val="1"/>
        <c:axPos val="b"/>
        <c:numFmt formatCode="ge" sourceLinked="1"/>
        <c:majorTickMark val="none"/>
        <c:minorTickMark val="none"/>
        <c:tickLblPos val="none"/>
        <c:crossAx val="179067184"/>
        <c:crosses val="autoZero"/>
        <c:auto val="1"/>
        <c:lblOffset val="100"/>
        <c:baseTimeUnit val="years"/>
      </c:dateAx>
      <c:valAx>
        <c:axId val="179067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9066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74.98</c:v>
                </c:pt>
                <c:pt idx="1">
                  <c:v>79.27</c:v>
                </c:pt>
                <c:pt idx="2">
                  <c:v>77.819999999999993</c:v>
                </c:pt>
                <c:pt idx="3">
                  <c:v>81.459999999999994</c:v>
                </c:pt>
                <c:pt idx="4">
                  <c:v>82.03</c:v>
                </c:pt>
              </c:numCache>
            </c:numRef>
          </c:val>
        </c:ser>
        <c:dLbls>
          <c:showLegendKey val="0"/>
          <c:showVal val="0"/>
          <c:showCatName val="0"/>
          <c:showSerName val="0"/>
          <c:showPercent val="0"/>
          <c:showBubbleSize val="0"/>
        </c:dLbls>
        <c:gapWidth val="150"/>
        <c:axId val="177686176"/>
        <c:axId val="178813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75.239999999999995</c:v>
                </c:pt>
                <c:pt idx="1">
                  <c:v>73.63</c:v>
                </c:pt>
                <c:pt idx="2">
                  <c:v>75.709999999999994</c:v>
                </c:pt>
                <c:pt idx="3">
                  <c:v>75.09</c:v>
                </c:pt>
                <c:pt idx="4">
                  <c:v>75.34</c:v>
                </c:pt>
              </c:numCache>
            </c:numRef>
          </c:val>
          <c:smooth val="0"/>
        </c:ser>
        <c:dLbls>
          <c:showLegendKey val="0"/>
          <c:showVal val="0"/>
          <c:showCatName val="0"/>
          <c:showSerName val="0"/>
          <c:showPercent val="0"/>
          <c:showBubbleSize val="0"/>
        </c:dLbls>
        <c:marker val="1"/>
        <c:smooth val="0"/>
        <c:axId val="177686176"/>
        <c:axId val="178813168"/>
      </c:lineChart>
      <c:dateAx>
        <c:axId val="177686176"/>
        <c:scaling>
          <c:orientation val="minMax"/>
        </c:scaling>
        <c:delete val="1"/>
        <c:axPos val="b"/>
        <c:numFmt formatCode="ge" sourceLinked="1"/>
        <c:majorTickMark val="none"/>
        <c:minorTickMark val="none"/>
        <c:tickLblPos val="none"/>
        <c:crossAx val="178813168"/>
        <c:crosses val="autoZero"/>
        <c:auto val="1"/>
        <c:lblOffset val="100"/>
        <c:baseTimeUnit val="years"/>
      </c:dateAx>
      <c:valAx>
        <c:axId val="178813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7686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78843320"/>
        <c:axId val="178864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78843320"/>
        <c:axId val="178864184"/>
      </c:lineChart>
      <c:dateAx>
        <c:axId val="178843320"/>
        <c:scaling>
          <c:orientation val="minMax"/>
        </c:scaling>
        <c:delete val="1"/>
        <c:axPos val="b"/>
        <c:numFmt formatCode="ge" sourceLinked="1"/>
        <c:majorTickMark val="none"/>
        <c:minorTickMark val="none"/>
        <c:tickLblPos val="none"/>
        <c:crossAx val="178864184"/>
        <c:crosses val="autoZero"/>
        <c:auto val="1"/>
        <c:lblOffset val="100"/>
        <c:baseTimeUnit val="years"/>
      </c:dateAx>
      <c:valAx>
        <c:axId val="178864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8843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78784504"/>
        <c:axId val="178117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78784504"/>
        <c:axId val="178117064"/>
      </c:lineChart>
      <c:dateAx>
        <c:axId val="178784504"/>
        <c:scaling>
          <c:orientation val="minMax"/>
        </c:scaling>
        <c:delete val="1"/>
        <c:axPos val="b"/>
        <c:numFmt formatCode="ge" sourceLinked="1"/>
        <c:majorTickMark val="none"/>
        <c:minorTickMark val="none"/>
        <c:tickLblPos val="none"/>
        <c:crossAx val="178117064"/>
        <c:crosses val="autoZero"/>
        <c:auto val="1"/>
        <c:lblOffset val="100"/>
        <c:baseTimeUnit val="years"/>
      </c:dateAx>
      <c:valAx>
        <c:axId val="178117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8784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77695784"/>
        <c:axId val="178999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77695784"/>
        <c:axId val="178999272"/>
      </c:lineChart>
      <c:dateAx>
        <c:axId val="177695784"/>
        <c:scaling>
          <c:orientation val="minMax"/>
        </c:scaling>
        <c:delete val="1"/>
        <c:axPos val="b"/>
        <c:numFmt formatCode="ge" sourceLinked="1"/>
        <c:majorTickMark val="none"/>
        <c:minorTickMark val="none"/>
        <c:tickLblPos val="none"/>
        <c:crossAx val="178999272"/>
        <c:crosses val="autoZero"/>
        <c:auto val="1"/>
        <c:lblOffset val="100"/>
        <c:baseTimeUnit val="years"/>
      </c:dateAx>
      <c:valAx>
        <c:axId val="178999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7695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79000448"/>
        <c:axId val="179000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79000448"/>
        <c:axId val="179000840"/>
      </c:lineChart>
      <c:dateAx>
        <c:axId val="179000448"/>
        <c:scaling>
          <c:orientation val="minMax"/>
        </c:scaling>
        <c:delete val="1"/>
        <c:axPos val="b"/>
        <c:numFmt formatCode="ge" sourceLinked="1"/>
        <c:majorTickMark val="none"/>
        <c:minorTickMark val="none"/>
        <c:tickLblPos val="none"/>
        <c:crossAx val="179000840"/>
        <c:crosses val="autoZero"/>
        <c:auto val="1"/>
        <c:lblOffset val="100"/>
        <c:baseTimeUnit val="years"/>
      </c:dateAx>
      <c:valAx>
        <c:axId val="179000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9000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1119.31</c:v>
                </c:pt>
                <c:pt idx="1">
                  <c:v>1124.32</c:v>
                </c:pt>
                <c:pt idx="2">
                  <c:v>1139.1400000000001</c:v>
                </c:pt>
                <c:pt idx="3">
                  <c:v>1132.99</c:v>
                </c:pt>
                <c:pt idx="4">
                  <c:v>1074.04</c:v>
                </c:pt>
              </c:numCache>
            </c:numRef>
          </c:val>
        </c:ser>
        <c:dLbls>
          <c:showLegendKey val="0"/>
          <c:showVal val="0"/>
          <c:showCatName val="0"/>
          <c:showSerName val="0"/>
          <c:showPercent val="0"/>
          <c:showBubbleSize val="0"/>
        </c:dLbls>
        <c:gapWidth val="150"/>
        <c:axId val="179002016"/>
        <c:axId val="179002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1168.8</c:v>
                </c:pt>
                <c:pt idx="1">
                  <c:v>1158.82</c:v>
                </c:pt>
                <c:pt idx="2">
                  <c:v>1167.7</c:v>
                </c:pt>
                <c:pt idx="3">
                  <c:v>1228.58</c:v>
                </c:pt>
                <c:pt idx="4">
                  <c:v>1280.18</c:v>
                </c:pt>
              </c:numCache>
            </c:numRef>
          </c:val>
          <c:smooth val="0"/>
        </c:ser>
        <c:dLbls>
          <c:showLegendKey val="0"/>
          <c:showVal val="0"/>
          <c:showCatName val="0"/>
          <c:showSerName val="0"/>
          <c:showPercent val="0"/>
          <c:showBubbleSize val="0"/>
        </c:dLbls>
        <c:marker val="1"/>
        <c:smooth val="0"/>
        <c:axId val="179002016"/>
        <c:axId val="179002408"/>
      </c:lineChart>
      <c:dateAx>
        <c:axId val="179002016"/>
        <c:scaling>
          <c:orientation val="minMax"/>
        </c:scaling>
        <c:delete val="1"/>
        <c:axPos val="b"/>
        <c:numFmt formatCode="ge" sourceLinked="1"/>
        <c:majorTickMark val="none"/>
        <c:minorTickMark val="none"/>
        <c:tickLblPos val="none"/>
        <c:crossAx val="179002408"/>
        <c:crosses val="autoZero"/>
        <c:auto val="1"/>
        <c:lblOffset val="100"/>
        <c:baseTimeUnit val="years"/>
      </c:dateAx>
      <c:valAx>
        <c:axId val="179002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9002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62.73</c:v>
                </c:pt>
                <c:pt idx="1">
                  <c:v>62.55</c:v>
                </c:pt>
                <c:pt idx="2">
                  <c:v>61.51</c:v>
                </c:pt>
                <c:pt idx="3">
                  <c:v>60.28</c:v>
                </c:pt>
                <c:pt idx="4">
                  <c:v>59.56</c:v>
                </c:pt>
              </c:numCache>
            </c:numRef>
          </c:val>
        </c:ser>
        <c:dLbls>
          <c:showLegendKey val="0"/>
          <c:showVal val="0"/>
          <c:showCatName val="0"/>
          <c:showSerName val="0"/>
          <c:showPercent val="0"/>
          <c:showBubbleSize val="0"/>
        </c:dLbls>
        <c:gapWidth val="150"/>
        <c:axId val="179064048"/>
        <c:axId val="179064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56.44</c:v>
                </c:pt>
                <c:pt idx="1">
                  <c:v>55.6</c:v>
                </c:pt>
                <c:pt idx="2">
                  <c:v>54.43</c:v>
                </c:pt>
                <c:pt idx="3">
                  <c:v>53.81</c:v>
                </c:pt>
                <c:pt idx="4">
                  <c:v>53.62</c:v>
                </c:pt>
              </c:numCache>
            </c:numRef>
          </c:val>
          <c:smooth val="0"/>
        </c:ser>
        <c:dLbls>
          <c:showLegendKey val="0"/>
          <c:showVal val="0"/>
          <c:showCatName val="0"/>
          <c:showSerName val="0"/>
          <c:showPercent val="0"/>
          <c:showBubbleSize val="0"/>
        </c:dLbls>
        <c:marker val="1"/>
        <c:smooth val="0"/>
        <c:axId val="179064048"/>
        <c:axId val="179064440"/>
      </c:lineChart>
      <c:dateAx>
        <c:axId val="179064048"/>
        <c:scaling>
          <c:orientation val="minMax"/>
        </c:scaling>
        <c:delete val="1"/>
        <c:axPos val="b"/>
        <c:numFmt formatCode="ge" sourceLinked="1"/>
        <c:majorTickMark val="none"/>
        <c:minorTickMark val="none"/>
        <c:tickLblPos val="none"/>
        <c:crossAx val="179064440"/>
        <c:crosses val="autoZero"/>
        <c:auto val="1"/>
        <c:lblOffset val="100"/>
        <c:baseTimeUnit val="years"/>
      </c:dateAx>
      <c:valAx>
        <c:axId val="179064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9064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315.16000000000003</c:v>
                </c:pt>
                <c:pt idx="1">
                  <c:v>317.02999999999997</c:v>
                </c:pt>
                <c:pt idx="2">
                  <c:v>324.19</c:v>
                </c:pt>
                <c:pt idx="3">
                  <c:v>338.38</c:v>
                </c:pt>
                <c:pt idx="4">
                  <c:v>347.63</c:v>
                </c:pt>
              </c:numCache>
            </c:numRef>
          </c:val>
        </c:ser>
        <c:dLbls>
          <c:showLegendKey val="0"/>
          <c:showVal val="0"/>
          <c:showCatName val="0"/>
          <c:showSerName val="0"/>
          <c:showPercent val="0"/>
          <c:showBubbleSize val="0"/>
        </c:dLbls>
        <c:gapWidth val="150"/>
        <c:axId val="177695392"/>
        <c:axId val="179065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270.7</c:v>
                </c:pt>
                <c:pt idx="1">
                  <c:v>275.86</c:v>
                </c:pt>
                <c:pt idx="2">
                  <c:v>279.8</c:v>
                </c:pt>
                <c:pt idx="3">
                  <c:v>284.64999999999998</c:v>
                </c:pt>
                <c:pt idx="4">
                  <c:v>287.7</c:v>
                </c:pt>
              </c:numCache>
            </c:numRef>
          </c:val>
          <c:smooth val="0"/>
        </c:ser>
        <c:dLbls>
          <c:showLegendKey val="0"/>
          <c:showVal val="0"/>
          <c:showCatName val="0"/>
          <c:showSerName val="0"/>
          <c:showPercent val="0"/>
          <c:showBubbleSize val="0"/>
        </c:dLbls>
        <c:marker val="1"/>
        <c:smooth val="0"/>
        <c:axId val="177695392"/>
        <c:axId val="179065616"/>
      </c:lineChart>
      <c:dateAx>
        <c:axId val="177695392"/>
        <c:scaling>
          <c:orientation val="minMax"/>
        </c:scaling>
        <c:delete val="1"/>
        <c:axPos val="b"/>
        <c:numFmt formatCode="ge" sourceLinked="1"/>
        <c:majorTickMark val="none"/>
        <c:minorTickMark val="none"/>
        <c:tickLblPos val="none"/>
        <c:crossAx val="179065616"/>
        <c:crosses val="autoZero"/>
        <c:auto val="1"/>
        <c:lblOffset val="100"/>
        <c:baseTimeUnit val="years"/>
      </c:dateAx>
      <c:valAx>
        <c:axId val="179065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7695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【75.51】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【1,242.90】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【57.58】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【524.69】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【33.35】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R10"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7" t="str">
        <f>データ!H6</f>
        <v>島根県　津和野町</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7"/>
      <c r="AE6" s="77"/>
      <c r="AF6" s="77"/>
      <c r="AG6" s="7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8" t="s">
        <v>1</v>
      </c>
      <c r="C7" s="79"/>
      <c r="D7" s="79"/>
      <c r="E7" s="79"/>
      <c r="F7" s="79"/>
      <c r="G7" s="79"/>
      <c r="H7" s="79"/>
      <c r="I7" s="80"/>
      <c r="J7" s="78" t="s">
        <v>2</v>
      </c>
      <c r="K7" s="79"/>
      <c r="L7" s="79"/>
      <c r="M7" s="79"/>
      <c r="N7" s="79"/>
      <c r="O7" s="79"/>
      <c r="P7" s="79"/>
      <c r="Q7" s="80"/>
      <c r="R7" s="78" t="s">
        <v>3</v>
      </c>
      <c r="S7" s="79"/>
      <c r="T7" s="79"/>
      <c r="U7" s="79"/>
      <c r="V7" s="79"/>
      <c r="W7" s="79"/>
      <c r="X7" s="79"/>
      <c r="Y7" s="80"/>
      <c r="Z7" s="78" t="s">
        <v>4</v>
      </c>
      <c r="AA7" s="79"/>
      <c r="AB7" s="79"/>
      <c r="AC7" s="79"/>
      <c r="AD7" s="79"/>
      <c r="AE7" s="79"/>
      <c r="AF7" s="79"/>
      <c r="AG7" s="80"/>
      <c r="AH7" s="3"/>
      <c r="AI7" s="78" t="s">
        <v>5</v>
      </c>
      <c r="AJ7" s="79"/>
      <c r="AK7" s="79"/>
      <c r="AL7" s="79"/>
      <c r="AM7" s="79"/>
      <c r="AN7" s="79"/>
      <c r="AO7" s="79"/>
      <c r="AP7" s="80"/>
      <c r="AQ7" s="67" t="s">
        <v>6</v>
      </c>
      <c r="AR7" s="67"/>
      <c r="AS7" s="67"/>
      <c r="AT7" s="67"/>
      <c r="AU7" s="67"/>
      <c r="AV7" s="67"/>
      <c r="AW7" s="67"/>
      <c r="AX7" s="67"/>
      <c r="AY7" s="67" t="s">
        <v>7</v>
      </c>
      <c r="AZ7" s="67"/>
      <c r="BA7" s="67"/>
      <c r="BB7" s="67"/>
      <c r="BC7" s="67"/>
      <c r="BD7" s="67"/>
      <c r="BE7" s="67"/>
      <c r="BF7" s="67"/>
      <c r="BG7" s="3"/>
      <c r="BH7" s="3"/>
      <c r="BI7" s="3"/>
      <c r="BJ7" s="3"/>
      <c r="BK7" s="3"/>
      <c r="BL7" s="4" t="s">
        <v>8</v>
      </c>
      <c r="BM7" s="5"/>
      <c r="BN7" s="5"/>
      <c r="BO7" s="5"/>
      <c r="BP7" s="5"/>
      <c r="BQ7" s="5"/>
      <c r="BR7" s="5"/>
      <c r="BS7" s="5"/>
      <c r="BT7" s="5"/>
      <c r="BU7" s="5"/>
      <c r="BV7" s="5"/>
      <c r="BW7" s="5"/>
      <c r="BX7" s="5"/>
      <c r="BY7" s="6"/>
    </row>
    <row r="8" spans="1:78" ht="18.75" customHeight="1">
      <c r="A8" s="2"/>
      <c r="B8" s="70" t="str">
        <f>データ!I6</f>
        <v>法非適用</v>
      </c>
      <c r="C8" s="71"/>
      <c r="D8" s="71"/>
      <c r="E8" s="71"/>
      <c r="F8" s="71"/>
      <c r="G8" s="71"/>
      <c r="H8" s="71"/>
      <c r="I8" s="72"/>
      <c r="J8" s="70" t="str">
        <f>データ!J6</f>
        <v>水道事業</v>
      </c>
      <c r="K8" s="71"/>
      <c r="L8" s="71"/>
      <c r="M8" s="71"/>
      <c r="N8" s="71"/>
      <c r="O8" s="71"/>
      <c r="P8" s="71"/>
      <c r="Q8" s="72"/>
      <c r="R8" s="70" t="str">
        <f>データ!K6</f>
        <v>簡易水道事業</v>
      </c>
      <c r="S8" s="71"/>
      <c r="T8" s="71"/>
      <c r="U8" s="71"/>
      <c r="V8" s="71"/>
      <c r="W8" s="71"/>
      <c r="X8" s="71"/>
      <c r="Y8" s="72"/>
      <c r="Z8" s="70" t="str">
        <f>データ!L6</f>
        <v>D2</v>
      </c>
      <c r="AA8" s="71"/>
      <c r="AB8" s="71"/>
      <c r="AC8" s="71"/>
      <c r="AD8" s="71"/>
      <c r="AE8" s="71"/>
      <c r="AF8" s="71"/>
      <c r="AG8" s="72"/>
      <c r="AH8" s="3"/>
      <c r="AI8" s="73">
        <f>データ!Q6</f>
        <v>7902</v>
      </c>
      <c r="AJ8" s="74"/>
      <c r="AK8" s="74"/>
      <c r="AL8" s="74"/>
      <c r="AM8" s="74"/>
      <c r="AN8" s="74"/>
      <c r="AO8" s="74"/>
      <c r="AP8" s="75"/>
      <c r="AQ8" s="56">
        <f>データ!R6</f>
        <v>307.02999999999997</v>
      </c>
      <c r="AR8" s="56"/>
      <c r="AS8" s="56"/>
      <c r="AT8" s="56"/>
      <c r="AU8" s="56"/>
      <c r="AV8" s="56"/>
      <c r="AW8" s="56"/>
      <c r="AX8" s="56"/>
      <c r="AY8" s="56">
        <f>データ!S6</f>
        <v>25.74</v>
      </c>
      <c r="AZ8" s="56"/>
      <c r="BA8" s="56"/>
      <c r="BB8" s="56"/>
      <c r="BC8" s="56"/>
      <c r="BD8" s="56"/>
      <c r="BE8" s="56"/>
      <c r="BF8" s="56"/>
      <c r="BG8" s="3"/>
      <c r="BH8" s="3"/>
      <c r="BI8" s="3"/>
      <c r="BJ8" s="3"/>
      <c r="BK8" s="3"/>
      <c r="BL8" s="65" t="s">
        <v>9</v>
      </c>
      <c r="BM8" s="66"/>
      <c r="BN8" s="7" t="s">
        <v>10</v>
      </c>
      <c r="BO8" s="8"/>
      <c r="BP8" s="8"/>
      <c r="BQ8" s="8"/>
      <c r="BR8" s="8"/>
      <c r="BS8" s="8"/>
      <c r="BT8" s="8"/>
      <c r="BU8" s="8"/>
      <c r="BV8" s="8"/>
      <c r="BW8" s="8"/>
      <c r="BX8" s="8"/>
      <c r="BY8" s="9"/>
    </row>
    <row r="9" spans="1:78" ht="18.75" customHeight="1">
      <c r="A9" s="2"/>
      <c r="B9" s="67" t="s">
        <v>11</v>
      </c>
      <c r="C9" s="67"/>
      <c r="D9" s="67"/>
      <c r="E9" s="67"/>
      <c r="F9" s="67"/>
      <c r="G9" s="67"/>
      <c r="H9" s="67"/>
      <c r="I9" s="67"/>
      <c r="J9" s="67" t="s">
        <v>12</v>
      </c>
      <c r="K9" s="67"/>
      <c r="L9" s="67"/>
      <c r="M9" s="67"/>
      <c r="N9" s="67"/>
      <c r="O9" s="67"/>
      <c r="P9" s="67"/>
      <c r="Q9" s="67"/>
      <c r="R9" s="67" t="s">
        <v>13</v>
      </c>
      <c r="S9" s="67"/>
      <c r="T9" s="67"/>
      <c r="U9" s="67"/>
      <c r="V9" s="67"/>
      <c r="W9" s="67"/>
      <c r="X9" s="67"/>
      <c r="Y9" s="67"/>
      <c r="Z9" s="67" t="s">
        <v>14</v>
      </c>
      <c r="AA9" s="67"/>
      <c r="AB9" s="67"/>
      <c r="AC9" s="67"/>
      <c r="AD9" s="67"/>
      <c r="AE9" s="67"/>
      <c r="AF9" s="67"/>
      <c r="AG9" s="67"/>
      <c r="AH9" s="3"/>
      <c r="AI9" s="67" t="s">
        <v>15</v>
      </c>
      <c r="AJ9" s="67"/>
      <c r="AK9" s="67"/>
      <c r="AL9" s="67"/>
      <c r="AM9" s="67"/>
      <c r="AN9" s="67"/>
      <c r="AO9" s="67"/>
      <c r="AP9" s="67"/>
      <c r="AQ9" s="67" t="s">
        <v>16</v>
      </c>
      <c r="AR9" s="67"/>
      <c r="AS9" s="67"/>
      <c r="AT9" s="67"/>
      <c r="AU9" s="67"/>
      <c r="AV9" s="67"/>
      <c r="AW9" s="67"/>
      <c r="AX9" s="67"/>
      <c r="AY9" s="67" t="s">
        <v>17</v>
      </c>
      <c r="AZ9" s="67"/>
      <c r="BA9" s="67"/>
      <c r="BB9" s="67"/>
      <c r="BC9" s="67"/>
      <c r="BD9" s="67"/>
      <c r="BE9" s="67"/>
      <c r="BF9" s="67"/>
      <c r="BG9" s="3"/>
      <c r="BH9" s="3"/>
      <c r="BI9" s="3"/>
      <c r="BJ9" s="3"/>
      <c r="BK9" s="3"/>
      <c r="BL9" s="68" t="s">
        <v>18</v>
      </c>
      <c r="BM9" s="69"/>
      <c r="BN9" s="10" t="s">
        <v>19</v>
      </c>
      <c r="BO9" s="11"/>
      <c r="BP9" s="11"/>
      <c r="BQ9" s="11"/>
      <c r="BR9" s="11"/>
      <c r="BS9" s="11"/>
      <c r="BT9" s="11"/>
      <c r="BU9" s="11"/>
      <c r="BV9" s="11"/>
      <c r="BW9" s="11"/>
      <c r="BX9" s="11"/>
      <c r="BY9" s="12"/>
    </row>
    <row r="10" spans="1:78" ht="18.75" customHeight="1">
      <c r="A10" s="2"/>
      <c r="B10" s="56" t="str">
        <f>データ!M6</f>
        <v>-</v>
      </c>
      <c r="C10" s="56"/>
      <c r="D10" s="56"/>
      <c r="E10" s="56"/>
      <c r="F10" s="56"/>
      <c r="G10" s="56"/>
      <c r="H10" s="56"/>
      <c r="I10" s="56"/>
      <c r="J10" s="56" t="str">
        <f>データ!N6</f>
        <v>該当数値なし</v>
      </c>
      <c r="K10" s="56"/>
      <c r="L10" s="56"/>
      <c r="M10" s="56"/>
      <c r="N10" s="56"/>
      <c r="O10" s="56"/>
      <c r="P10" s="56"/>
      <c r="Q10" s="56"/>
      <c r="R10" s="56">
        <f>データ!O6</f>
        <v>94.71</v>
      </c>
      <c r="S10" s="56"/>
      <c r="T10" s="56"/>
      <c r="U10" s="56"/>
      <c r="V10" s="56"/>
      <c r="W10" s="56"/>
      <c r="X10" s="56"/>
      <c r="Y10" s="56"/>
      <c r="Z10" s="64">
        <f>データ!P6</f>
        <v>3240</v>
      </c>
      <c r="AA10" s="64"/>
      <c r="AB10" s="64"/>
      <c r="AC10" s="64"/>
      <c r="AD10" s="64"/>
      <c r="AE10" s="64"/>
      <c r="AF10" s="64"/>
      <c r="AG10" s="64"/>
      <c r="AH10" s="2"/>
      <c r="AI10" s="64">
        <f>データ!T6</f>
        <v>7231</v>
      </c>
      <c r="AJ10" s="64"/>
      <c r="AK10" s="64"/>
      <c r="AL10" s="64"/>
      <c r="AM10" s="64"/>
      <c r="AN10" s="64"/>
      <c r="AO10" s="64"/>
      <c r="AP10" s="64"/>
      <c r="AQ10" s="56">
        <f>データ!U6</f>
        <v>98.87</v>
      </c>
      <c r="AR10" s="56"/>
      <c r="AS10" s="56"/>
      <c r="AT10" s="56"/>
      <c r="AU10" s="56"/>
      <c r="AV10" s="56"/>
      <c r="AW10" s="56"/>
      <c r="AX10" s="56"/>
      <c r="AY10" s="56">
        <f>データ!V6</f>
        <v>73.14</v>
      </c>
      <c r="AZ10" s="56"/>
      <c r="BA10" s="56"/>
      <c r="BB10" s="56"/>
      <c r="BC10" s="56"/>
      <c r="BD10" s="56"/>
      <c r="BE10" s="56"/>
      <c r="BF10" s="56"/>
      <c r="BG10" s="3"/>
      <c r="BH10" s="3"/>
      <c r="BI10" s="3"/>
      <c r="BJ10" s="2"/>
      <c r="BK10" s="2"/>
      <c r="BL10" s="57" t="s">
        <v>20</v>
      </c>
      <c r="BM10" s="58"/>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22</v>
      </c>
      <c r="BM11" s="59"/>
      <c r="BN11" s="59"/>
      <c r="BO11" s="59"/>
      <c r="BP11" s="59"/>
      <c r="BQ11" s="59"/>
      <c r="BR11" s="59"/>
      <c r="BS11" s="59"/>
      <c r="BT11" s="59"/>
      <c r="BU11" s="59"/>
      <c r="BV11" s="59"/>
      <c r="BW11" s="59"/>
      <c r="BX11" s="59"/>
      <c r="BY11" s="59"/>
      <c r="BZ11" s="59"/>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c r="A14" s="2"/>
      <c r="B14" s="61" t="s">
        <v>23</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0" t="s">
        <v>24</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107</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25</v>
      </c>
      <c r="D34" s="52"/>
      <c r="E34" s="52"/>
      <c r="F34" s="52"/>
      <c r="G34" s="52"/>
      <c r="H34" s="52"/>
      <c r="I34" s="52"/>
      <c r="J34" s="52"/>
      <c r="K34" s="52"/>
      <c r="L34" s="52"/>
      <c r="M34" s="52"/>
      <c r="N34" s="52"/>
      <c r="O34" s="52"/>
      <c r="P34" s="52"/>
      <c r="Q34" s="19"/>
      <c r="R34" s="52" t="s">
        <v>26</v>
      </c>
      <c r="S34" s="52"/>
      <c r="T34" s="52"/>
      <c r="U34" s="52"/>
      <c r="V34" s="52"/>
      <c r="W34" s="52"/>
      <c r="X34" s="52"/>
      <c r="Y34" s="52"/>
      <c r="Z34" s="52"/>
      <c r="AA34" s="52"/>
      <c r="AB34" s="52"/>
      <c r="AC34" s="52"/>
      <c r="AD34" s="52"/>
      <c r="AE34" s="52"/>
      <c r="AF34" s="19"/>
      <c r="AG34" s="52" t="s">
        <v>27</v>
      </c>
      <c r="AH34" s="52"/>
      <c r="AI34" s="52"/>
      <c r="AJ34" s="52"/>
      <c r="AK34" s="52"/>
      <c r="AL34" s="52"/>
      <c r="AM34" s="52"/>
      <c r="AN34" s="52"/>
      <c r="AO34" s="52"/>
      <c r="AP34" s="52"/>
      <c r="AQ34" s="52"/>
      <c r="AR34" s="52"/>
      <c r="AS34" s="52"/>
      <c r="AT34" s="52"/>
      <c r="AU34" s="19"/>
      <c r="AV34" s="52" t="s">
        <v>28</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29</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105</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30</v>
      </c>
      <c r="D56" s="52"/>
      <c r="E56" s="52"/>
      <c r="F56" s="52"/>
      <c r="G56" s="52"/>
      <c r="H56" s="52"/>
      <c r="I56" s="52"/>
      <c r="J56" s="52"/>
      <c r="K56" s="52"/>
      <c r="L56" s="52"/>
      <c r="M56" s="52"/>
      <c r="N56" s="52"/>
      <c r="O56" s="52"/>
      <c r="P56" s="52"/>
      <c r="Q56" s="19"/>
      <c r="R56" s="52" t="s">
        <v>31</v>
      </c>
      <c r="S56" s="52"/>
      <c r="T56" s="52"/>
      <c r="U56" s="52"/>
      <c r="V56" s="52"/>
      <c r="W56" s="52"/>
      <c r="X56" s="52"/>
      <c r="Y56" s="52"/>
      <c r="Z56" s="52"/>
      <c r="AA56" s="52"/>
      <c r="AB56" s="52"/>
      <c r="AC56" s="52"/>
      <c r="AD56" s="52"/>
      <c r="AE56" s="52"/>
      <c r="AF56" s="19"/>
      <c r="AG56" s="52" t="s">
        <v>32</v>
      </c>
      <c r="AH56" s="52"/>
      <c r="AI56" s="52"/>
      <c r="AJ56" s="52"/>
      <c r="AK56" s="52"/>
      <c r="AL56" s="52"/>
      <c r="AM56" s="52"/>
      <c r="AN56" s="52"/>
      <c r="AO56" s="52"/>
      <c r="AP56" s="52"/>
      <c r="AQ56" s="52"/>
      <c r="AR56" s="52"/>
      <c r="AS56" s="52"/>
      <c r="AT56" s="52"/>
      <c r="AU56" s="19"/>
      <c r="AV56" s="52" t="s">
        <v>33</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34</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35</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106</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36</v>
      </c>
      <c r="D79" s="52"/>
      <c r="E79" s="52"/>
      <c r="F79" s="52"/>
      <c r="G79" s="52"/>
      <c r="H79" s="52"/>
      <c r="I79" s="52"/>
      <c r="J79" s="52"/>
      <c r="K79" s="52"/>
      <c r="L79" s="52"/>
      <c r="M79" s="52"/>
      <c r="N79" s="52"/>
      <c r="O79" s="52"/>
      <c r="P79" s="52"/>
      <c r="Q79" s="52"/>
      <c r="R79" s="52"/>
      <c r="S79" s="52"/>
      <c r="T79" s="52"/>
      <c r="U79" s="19"/>
      <c r="V79" s="19"/>
      <c r="W79" s="52" t="s">
        <v>37</v>
      </c>
      <c r="X79" s="52"/>
      <c r="Y79" s="52"/>
      <c r="Z79" s="52"/>
      <c r="AA79" s="52"/>
      <c r="AB79" s="52"/>
      <c r="AC79" s="52"/>
      <c r="AD79" s="52"/>
      <c r="AE79" s="52"/>
      <c r="AF79" s="52"/>
      <c r="AG79" s="52"/>
      <c r="AH79" s="52"/>
      <c r="AI79" s="52"/>
      <c r="AJ79" s="52"/>
      <c r="AK79" s="52"/>
      <c r="AL79" s="52"/>
      <c r="AM79" s="52"/>
      <c r="AN79" s="52"/>
      <c r="AO79" s="19"/>
      <c r="AP79" s="19"/>
      <c r="AQ79" s="52" t="s">
        <v>38</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2" t="s">
        <v>49</v>
      </c>
      <c r="I3" s="83"/>
      <c r="J3" s="83"/>
      <c r="K3" s="83"/>
      <c r="L3" s="83"/>
      <c r="M3" s="83"/>
      <c r="N3" s="83"/>
      <c r="O3" s="83"/>
      <c r="P3" s="83"/>
      <c r="Q3" s="83"/>
      <c r="R3" s="83"/>
      <c r="S3" s="83"/>
      <c r="T3" s="83"/>
      <c r="U3" s="83"/>
      <c r="V3" s="84"/>
      <c r="W3" s="88" t="s">
        <v>50</v>
      </c>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t="s">
        <v>51</v>
      </c>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row>
    <row r="4" spans="1:143">
      <c r="A4" s="26" t="s">
        <v>52</v>
      </c>
      <c r="B4" s="28"/>
      <c r="C4" s="28"/>
      <c r="D4" s="28"/>
      <c r="E4" s="28"/>
      <c r="F4" s="28"/>
      <c r="G4" s="28"/>
      <c r="H4" s="85"/>
      <c r="I4" s="86"/>
      <c r="J4" s="86"/>
      <c r="K4" s="86"/>
      <c r="L4" s="86"/>
      <c r="M4" s="86"/>
      <c r="N4" s="86"/>
      <c r="O4" s="86"/>
      <c r="P4" s="86"/>
      <c r="Q4" s="86"/>
      <c r="R4" s="86"/>
      <c r="S4" s="86"/>
      <c r="T4" s="86"/>
      <c r="U4" s="86"/>
      <c r="V4" s="87"/>
      <c r="W4" s="81" t="s">
        <v>53</v>
      </c>
      <c r="X4" s="81"/>
      <c r="Y4" s="81"/>
      <c r="Z4" s="81"/>
      <c r="AA4" s="81"/>
      <c r="AB4" s="81"/>
      <c r="AC4" s="81"/>
      <c r="AD4" s="81"/>
      <c r="AE4" s="81"/>
      <c r="AF4" s="81"/>
      <c r="AG4" s="81"/>
      <c r="AH4" s="81" t="s">
        <v>54</v>
      </c>
      <c r="AI4" s="81"/>
      <c r="AJ4" s="81"/>
      <c r="AK4" s="81"/>
      <c r="AL4" s="81"/>
      <c r="AM4" s="81"/>
      <c r="AN4" s="81"/>
      <c r="AO4" s="81"/>
      <c r="AP4" s="81"/>
      <c r="AQ4" s="81"/>
      <c r="AR4" s="81"/>
      <c r="AS4" s="81" t="s">
        <v>55</v>
      </c>
      <c r="AT4" s="81"/>
      <c r="AU4" s="81"/>
      <c r="AV4" s="81"/>
      <c r="AW4" s="81"/>
      <c r="AX4" s="81"/>
      <c r="AY4" s="81"/>
      <c r="AZ4" s="81"/>
      <c r="BA4" s="81"/>
      <c r="BB4" s="81"/>
      <c r="BC4" s="81"/>
      <c r="BD4" s="81" t="s">
        <v>56</v>
      </c>
      <c r="BE4" s="81"/>
      <c r="BF4" s="81"/>
      <c r="BG4" s="81"/>
      <c r="BH4" s="81"/>
      <c r="BI4" s="81"/>
      <c r="BJ4" s="81"/>
      <c r="BK4" s="81"/>
      <c r="BL4" s="81"/>
      <c r="BM4" s="81"/>
      <c r="BN4" s="81"/>
      <c r="BO4" s="81" t="s">
        <v>57</v>
      </c>
      <c r="BP4" s="81"/>
      <c r="BQ4" s="81"/>
      <c r="BR4" s="81"/>
      <c r="BS4" s="81"/>
      <c r="BT4" s="81"/>
      <c r="BU4" s="81"/>
      <c r="BV4" s="81"/>
      <c r="BW4" s="81"/>
      <c r="BX4" s="81"/>
      <c r="BY4" s="81"/>
      <c r="BZ4" s="81" t="s">
        <v>58</v>
      </c>
      <c r="CA4" s="81"/>
      <c r="CB4" s="81"/>
      <c r="CC4" s="81"/>
      <c r="CD4" s="81"/>
      <c r="CE4" s="81"/>
      <c r="CF4" s="81"/>
      <c r="CG4" s="81"/>
      <c r="CH4" s="81"/>
      <c r="CI4" s="81"/>
      <c r="CJ4" s="81"/>
      <c r="CK4" s="81" t="s">
        <v>59</v>
      </c>
      <c r="CL4" s="81"/>
      <c r="CM4" s="81"/>
      <c r="CN4" s="81"/>
      <c r="CO4" s="81"/>
      <c r="CP4" s="81"/>
      <c r="CQ4" s="81"/>
      <c r="CR4" s="81"/>
      <c r="CS4" s="81"/>
      <c r="CT4" s="81"/>
      <c r="CU4" s="81"/>
      <c r="CV4" s="81" t="s">
        <v>60</v>
      </c>
      <c r="CW4" s="81"/>
      <c r="CX4" s="81"/>
      <c r="CY4" s="81"/>
      <c r="CZ4" s="81"/>
      <c r="DA4" s="81"/>
      <c r="DB4" s="81"/>
      <c r="DC4" s="81"/>
      <c r="DD4" s="81"/>
      <c r="DE4" s="81"/>
      <c r="DF4" s="81"/>
      <c r="DG4" s="81" t="s">
        <v>61</v>
      </c>
      <c r="DH4" s="81"/>
      <c r="DI4" s="81"/>
      <c r="DJ4" s="81"/>
      <c r="DK4" s="81"/>
      <c r="DL4" s="81"/>
      <c r="DM4" s="81"/>
      <c r="DN4" s="81"/>
      <c r="DO4" s="81"/>
      <c r="DP4" s="81"/>
      <c r="DQ4" s="81"/>
      <c r="DR4" s="81" t="s">
        <v>62</v>
      </c>
      <c r="DS4" s="81"/>
      <c r="DT4" s="81"/>
      <c r="DU4" s="81"/>
      <c r="DV4" s="81"/>
      <c r="DW4" s="81"/>
      <c r="DX4" s="81"/>
      <c r="DY4" s="81"/>
      <c r="DZ4" s="81"/>
      <c r="EA4" s="81"/>
      <c r="EB4" s="81"/>
      <c r="EC4" s="81" t="s">
        <v>63</v>
      </c>
      <c r="ED4" s="81"/>
      <c r="EE4" s="81"/>
      <c r="EF4" s="81"/>
      <c r="EG4" s="81"/>
      <c r="EH4" s="81"/>
      <c r="EI4" s="81"/>
      <c r="EJ4" s="81"/>
      <c r="EK4" s="81"/>
      <c r="EL4" s="81"/>
      <c r="EM4" s="81"/>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325015</v>
      </c>
      <c r="D6" s="31">
        <f t="shared" si="3"/>
        <v>47</v>
      </c>
      <c r="E6" s="31">
        <f t="shared" si="3"/>
        <v>1</v>
      </c>
      <c r="F6" s="31">
        <f t="shared" si="3"/>
        <v>0</v>
      </c>
      <c r="G6" s="31">
        <f t="shared" si="3"/>
        <v>0</v>
      </c>
      <c r="H6" s="31" t="str">
        <f t="shared" si="3"/>
        <v>島根県　津和野町</v>
      </c>
      <c r="I6" s="31" t="str">
        <f t="shared" si="3"/>
        <v>法非適用</v>
      </c>
      <c r="J6" s="31" t="str">
        <f t="shared" si="3"/>
        <v>水道事業</v>
      </c>
      <c r="K6" s="31" t="str">
        <f t="shared" si="3"/>
        <v>簡易水道事業</v>
      </c>
      <c r="L6" s="31" t="str">
        <f t="shared" si="3"/>
        <v>D2</v>
      </c>
      <c r="M6" s="32" t="str">
        <f t="shared" si="3"/>
        <v>-</v>
      </c>
      <c r="N6" s="32" t="str">
        <f t="shared" si="3"/>
        <v>該当数値なし</v>
      </c>
      <c r="O6" s="32">
        <f t="shared" si="3"/>
        <v>94.71</v>
      </c>
      <c r="P6" s="32">
        <f t="shared" si="3"/>
        <v>3240</v>
      </c>
      <c r="Q6" s="32">
        <f t="shared" si="3"/>
        <v>7902</v>
      </c>
      <c r="R6" s="32">
        <f t="shared" si="3"/>
        <v>307.02999999999997</v>
      </c>
      <c r="S6" s="32">
        <f t="shared" si="3"/>
        <v>25.74</v>
      </c>
      <c r="T6" s="32">
        <f t="shared" si="3"/>
        <v>7231</v>
      </c>
      <c r="U6" s="32">
        <f t="shared" si="3"/>
        <v>98.87</v>
      </c>
      <c r="V6" s="32">
        <f t="shared" si="3"/>
        <v>73.14</v>
      </c>
      <c r="W6" s="33">
        <f>IF(W7="",NA(),W7)</f>
        <v>74.98</v>
      </c>
      <c r="X6" s="33">
        <f t="shared" ref="X6:AF6" si="4">IF(X7="",NA(),X7)</f>
        <v>79.27</v>
      </c>
      <c r="Y6" s="33">
        <f t="shared" si="4"/>
        <v>77.819999999999993</v>
      </c>
      <c r="Z6" s="33">
        <f t="shared" si="4"/>
        <v>81.459999999999994</v>
      </c>
      <c r="AA6" s="33">
        <f t="shared" si="4"/>
        <v>82.03</v>
      </c>
      <c r="AB6" s="33">
        <f t="shared" si="4"/>
        <v>75.239999999999995</v>
      </c>
      <c r="AC6" s="33">
        <f t="shared" si="4"/>
        <v>73.63</v>
      </c>
      <c r="AD6" s="33">
        <f t="shared" si="4"/>
        <v>75.709999999999994</v>
      </c>
      <c r="AE6" s="33">
        <f t="shared" si="4"/>
        <v>75.09</v>
      </c>
      <c r="AF6" s="33">
        <f t="shared" si="4"/>
        <v>75.34</v>
      </c>
      <c r="AG6" s="32" t="str">
        <f>IF(AG7="","",IF(AG7="-","【-】","【"&amp;SUBSTITUTE(TEXT(AG7,"#,##0.00"),"-","△")&amp;"】"))</f>
        <v>【75.51】</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3">
        <f>IF(BD7="",NA(),BD7)</f>
        <v>1119.31</v>
      </c>
      <c r="BE6" s="33">
        <f t="shared" ref="BE6:BM6" si="7">IF(BE7="",NA(),BE7)</f>
        <v>1124.32</v>
      </c>
      <c r="BF6" s="33">
        <f t="shared" si="7"/>
        <v>1139.1400000000001</v>
      </c>
      <c r="BG6" s="33">
        <f t="shared" si="7"/>
        <v>1132.99</v>
      </c>
      <c r="BH6" s="33">
        <f t="shared" si="7"/>
        <v>1074.04</v>
      </c>
      <c r="BI6" s="33">
        <f t="shared" si="7"/>
        <v>1168.8</v>
      </c>
      <c r="BJ6" s="33">
        <f t="shared" si="7"/>
        <v>1158.82</v>
      </c>
      <c r="BK6" s="33">
        <f t="shared" si="7"/>
        <v>1167.7</v>
      </c>
      <c r="BL6" s="33">
        <f t="shared" si="7"/>
        <v>1228.58</v>
      </c>
      <c r="BM6" s="33">
        <f t="shared" si="7"/>
        <v>1280.18</v>
      </c>
      <c r="BN6" s="32" t="str">
        <f>IF(BN7="","",IF(BN7="-","【-】","【"&amp;SUBSTITUTE(TEXT(BN7,"#,##0.00"),"-","△")&amp;"】"))</f>
        <v>【1,242.90】</v>
      </c>
      <c r="BO6" s="33">
        <f>IF(BO7="",NA(),BO7)</f>
        <v>62.73</v>
      </c>
      <c r="BP6" s="33">
        <f t="shared" ref="BP6:BX6" si="8">IF(BP7="",NA(),BP7)</f>
        <v>62.55</v>
      </c>
      <c r="BQ6" s="33">
        <f t="shared" si="8"/>
        <v>61.51</v>
      </c>
      <c r="BR6" s="33">
        <f t="shared" si="8"/>
        <v>60.28</v>
      </c>
      <c r="BS6" s="33">
        <f t="shared" si="8"/>
        <v>59.56</v>
      </c>
      <c r="BT6" s="33">
        <f t="shared" si="8"/>
        <v>56.44</v>
      </c>
      <c r="BU6" s="33">
        <f t="shared" si="8"/>
        <v>55.6</v>
      </c>
      <c r="BV6" s="33">
        <f t="shared" si="8"/>
        <v>54.43</v>
      </c>
      <c r="BW6" s="33">
        <f t="shared" si="8"/>
        <v>53.81</v>
      </c>
      <c r="BX6" s="33">
        <f t="shared" si="8"/>
        <v>53.62</v>
      </c>
      <c r="BY6" s="32" t="str">
        <f>IF(BY7="","",IF(BY7="-","【-】","【"&amp;SUBSTITUTE(TEXT(BY7,"#,##0.00"),"-","△")&amp;"】"))</f>
        <v>【33.35】</v>
      </c>
      <c r="BZ6" s="33">
        <f>IF(BZ7="",NA(),BZ7)</f>
        <v>315.16000000000003</v>
      </c>
      <c r="CA6" s="33">
        <f t="shared" ref="CA6:CI6" si="9">IF(CA7="",NA(),CA7)</f>
        <v>317.02999999999997</v>
      </c>
      <c r="CB6" s="33">
        <f t="shared" si="9"/>
        <v>324.19</v>
      </c>
      <c r="CC6" s="33">
        <f t="shared" si="9"/>
        <v>338.38</v>
      </c>
      <c r="CD6" s="33">
        <f t="shared" si="9"/>
        <v>347.63</v>
      </c>
      <c r="CE6" s="33">
        <f t="shared" si="9"/>
        <v>270.7</v>
      </c>
      <c r="CF6" s="33">
        <f t="shared" si="9"/>
        <v>275.86</v>
      </c>
      <c r="CG6" s="33">
        <f t="shared" si="9"/>
        <v>279.8</v>
      </c>
      <c r="CH6" s="33">
        <f t="shared" si="9"/>
        <v>284.64999999999998</v>
      </c>
      <c r="CI6" s="33">
        <f t="shared" si="9"/>
        <v>287.7</v>
      </c>
      <c r="CJ6" s="32" t="str">
        <f>IF(CJ7="","",IF(CJ7="-","【-】","【"&amp;SUBSTITUTE(TEXT(CJ7,"#,##0.00"),"-","△")&amp;"】"))</f>
        <v>【524.69】</v>
      </c>
      <c r="CK6" s="33">
        <f>IF(CK7="",NA(),CK7)</f>
        <v>78.86</v>
      </c>
      <c r="CL6" s="33">
        <f t="shared" ref="CL6:CT6" si="10">IF(CL7="",NA(),CL7)</f>
        <v>76.489999999999995</v>
      </c>
      <c r="CM6" s="33">
        <f t="shared" si="10"/>
        <v>68.95</v>
      </c>
      <c r="CN6" s="33">
        <f t="shared" si="10"/>
        <v>71.5</v>
      </c>
      <c r="CO6" s="33">
        <f t="shared" si="10"/>
        <v>71.33</v>
      </c>
      <c r="CP6" s="33">
        <f t="shared" si="10"/>
        <v>59.84</v>
      </c>
      <c r="CQ6" s="33">
        <f t="shared" si="10"/>
        <v>60.66</v>
      </c>
      <c r="CR6" s="33">
        <f t="shared" si="10"/>
        <v>60.17</v>
      </c>
      <c r="CS6" s="33">
        <f t="shared" si="10"/>
        <v>58.96</v>
      </c>
      <c r="CT6" s="33">
        <f t="shared" si="10"/>
        <v>58.1</v>
      </c>
      <c r="CU6" s="32" t="str">
        <f>IF(CU7="","",IF(CU7="-","【-】","【"&amp;SUBSTITUTE(TEXT(CU7,"#,##0.00"),"-","△")&amp;"】"))</f>
        <v>【57.58】</v>
      </c>
      <c r="CV6" s="33">
        <f>IF(CV7="",NA(),CV7)</f>
        <v>70.58</v>
      </c>
      <c r="CW6" s="33">
        <f t="shared" ref="CW6:DE6" si="11">IF(CW7="",NA(),CW7)</f>
        <v>71.66</v>
      </c>
      <c r="CX6" s="33">
        <f t="shared" si="11"/>
        <v>77.19</v>
      </c>
      <c r="CY6" s="33">
        <f t="shared" si="11"/>
        <v>73.08</v>
      </c>
      <c r="CZ6" s="33">
        <f t="shared" si="11"/>
        <v>73.569999999999993</v>
      </c>
      <c r="DA6" s="33">
        <f t="shared" si="11"/>
        <v>77.989999999999995</v>
      </c>
      <c r="DB6" s="33">
        <f t="shared" si="11"/>
        <v>77.319999999999993</v>
      </c>
      <c r="DC6" s="33">
        <f t="shared" si="11"/>
        <v>76.680000000000007</v>
      </c>
      <c r="DD6" s="33">
        <f t="shared" si="11"/>
        <v>76.58</v>
      </c>
      <c r="DE6" s="33">
        <f t="shared" si="11"/>
        <v>76.69</v>
      </c>
      <c r="DF6" s="32" t="str">
        <f>IF(DF7="","",IF(DF7="-","【-】","【"&amp;SUBSTITUTE(TEXT(DF7,"#,##0.00"),"-","△")&amp;"】"))</f>
        <v>【75.27】</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3">
        <f>IF(EC7="",NA(),EC7)</f>
        <v>1.34</v>
      </c>
      <c r="ED6" s="33">
        <f t="shared" ref="ED6:EL6" si="14">IF(ED7="",NA(),ED7)</f>
        <v>0.87</v>
      </c>
      <c r="EE6" s="33">
        <f t="shared" si="14"/>
        <v>5.82</v>
      </c>
      <c r="EF6" s="32">
        <f t="shared" si="14"/>
        <v>0</v>
      </c>
      <c r="EG6" s="32">
        <f t="shared" si="14"/>
        <v>0</v>
      </c>
      <c r="EH6" s="33">
        <f t="shared" si="14"/>
        <v>1.08</v>
      </c>
      <c r="EI6" s="33">
        <f t="shared" si="14"/>
        <v>0.69</v>
      </c>
      <c r="EJ6" s="33">
        <f t="shared" si="14"/>
        <v>0.89</v>
      </c>
      <c r="EK6" s="33">
        <f t="shared" si="14"/>
        <v>0.98</v>
      </c>
      <c r="EL6" s="33">
        <f t="shared" si="14"/>
        <v>0.76</v>
      </c>
      <c r="EM6" s="32" t="str">
        <f>IF(EM7="","",IF(EM7="-","【-】","【"&amp;SUBSTITUTE(TEXT(EM7,"#,##0.00"),"-","△")&amp;"】"))</f>
        <v>【0.71】</v>
      </c>
    </row>
    <row r="7" spans="1:143" s="34" customFormat="1">
      <c r="A7" s="26"/>
      <c r="B7" s="35">
        <v>2015</v>
      </c>
      <c r="C7" s="35">
        <v>325015</v>
      </c>
      <c r="D7" s="35">
        <v>47</v>
      </c>
      <c r="E7" s="35">
        <v>1</v>
      </c>
      <c r="F7" s="35">
        <v>0</v>
      </c>
      <c r="G7" s="35">
        <v>0</v>
      </c>
      <c r="H7" s="35" t="s">
        <v>93</v>
      </c>
      <c r="I7" s="35" t="s">
        <v>94</v>
      </c>
      <c r="J7" s="35" t="s">
        <v>95</v>
      </c>
      <c r="K7" s="35" t="s">
        <v>96</v>
      </c>
      <c r="L7" s="35" t="s">
        <v>97</v>
      </c>
      <c r="M7" s="36" t="s">
        <v>98</v>
      </c>
      <c r="N7" s="36" t="s">
        <v>99</v>
      </c>
      <c r="O7" s="36">
        <v>94.71</v>
      </c>
      <c r="P7" s="36">
        <v>3240</v>
      </c>
      <c r="Q7" s="36">
        <v>7902</v>
      </c>
      <c r="R7" s="36">
        <v>307.02999999999997</v>
      </c>
      <c r="S7" s="36">
        <v>25.74</v>
      </c>
      <c r="T7" s="36">
        <v>7231</v>
      </c>
      <c r="U7" s="36">
        <v>98.87</v>
      </c>
      <c r="V7" s="36">
        <v>73.14</v>
      </c>
      <c r="W7" s="36">
        <v>74.98</v>
      </c>
      <c r="X7" s="36">
        <v>79.27</v>
      </c>
      <c r="Y7" s="36">
        <v>77.819999999999993</v>
      </c>
      <c r="Z7" s="36">
        <v>81.459999999999994</v>
      </c>
      <c r="AA7" s="36">
        <v>82.03</v>
      </c>
      <c r="AB7" s="36">
        <v>75.239999999999995</v>
      </c>
      <c r="AC7" s="36">
        <v>73.63</v>
      </c>
      <c r="AD7" s="36">
        <v>75.709999999999994</v>
      </c>
      <c r="AE7" s="36">
        <v>75.09</v>
      </c>
      <c r="AF7" s="36">
        <v>75.34</v>
      </c>
      <c r="AG7" s="36">
        <v>75.510000000000005</v>
      </c>
      <c r="AH7" s="36"/>
      <c r="AI7" s="36"/>
      <c r="AJ7" s="36"/>
      <c r="AK7" s="36"/>
      <c r="AL7" s="36"/>
      <c r="AM7" s="36"/>
      <c r="AN7" s="36"/>
      <c r="AO7" s="36"/>
      <c r="AP7" s="36"/>
      <c r="AQ7" s="36"/>
      <c r="AR7" s="36"/>
      <c r="AS7" s="36"/>
      <c r="AT7" s="36"/>
      <c r="AU7" s="36"/>
      <c r="AV7" s="36"/>
      <c r="AW7" s="36"/>
      <c r="AX7" s="36"/>
      <c r="AY7" s="36"/>
      <c r="AZ7" s="36"/>
      <c r="BA7" s="36"/>
      <c r="BB7" s="36"/>
      <c r="BC7" s="36"/>
      <c r="BD7" s="36">
        <v>1119.31</v>
      </c>
      <c r="BE7" s="36">
        <v>1124.32</v>
      </c>
      <c r="BF7" s="36">
        <v>1139.1400000000001</v>
      </c>
      <c r="BG7" s="36">
        <v>1132.99</v>
      </c>
      <c r="BH7" s="36">
        <v>1074.04</v>
      </c>
      <c r="BI7" s="36">
        <v>1168.8</v>
      </c>
      <c r="BJ7" s="36">
        <v>1158.82</v>
      </c>
      <c r="BK7" s="36">
        <v>1167.7</v>
      </c>
      <c r="BL7" s="36">
        <v>1228.58</v>
      </c>
      <c r="BM7" s="36">
        <v>1280.18</v>
      </c>
      <c r="BN7" s="36">
        <v>1242.9000000000001</v>
      </c>
      <c r="BO7" s="36">
        <v>62.73</v>
      </c>
      <c r="BP7" s="36">
        <v>62.55</v>
      </c>
      <c r="BQ7" s="36">
        <v>61.51</v>
      </c>
      <c r="BR7" s="36">
        <v>60.28</v>
      </c>
      <c r="BS7" s="36">
        <v>59.56</v>
      </c>
      <c r="BT7" s="36">
        <v>56.44</v>
      </c>
      <c r="BU7" s="36">
        <v>55.6</v>
      </c>
      <c r="BV7" s="36">
        <v>54.43</v>
      </c>
      <c r="BW7" s="36">
        <v>53.81</v>
      </c>
      <c r="BX7" s="36">
        <v>53.62</v>
      </c>
      <c r="BY7" s="36">
        <v>33.35</v>
      </c>
      <c r="BZ7" s="36">
        <v>315.16000000000003</v>
      </c>
      <c r="CA7" s="36">
        <v>317.02999999999997</v>
      </c>
      <c r="CB7" s="36">
        <v>324.19</v>
      </c>
      <c r="CC7" s="36">
        <v>338.38</v>
      </c>
      <c r="CD7" s="36">
        <v>347.63</v>
      </c>
      <c r="CE7" s="36">
        <v>270.7</v>
      </c>
      <c r="CF7" s="36">
        <v>275.86</v>
      </c>
      <c r="CG7" s="36">
        <v>279.8</v>
      </c>
      <c r="CH7" s="36">
        <v>284.64999999999998</v>
      </c>
      <c r="CI7" s="36">
        <v>287.7</v>
      </c>
      <c r="CJ7" s="36">
        <v>524.69000000000005</v>
      </c>
      <c r="CK7" s="36">
        <v>78.86</v>
      </c>
      <c r="CL7" s="36">
        <v>76.489999999999995</v>
      </c>
      <c r="CM7" s="36">
        <v>68.95</v>
      </c>
      <c r="CN7" s="36">
        <v>71.5</v>
      </c>
      <c r="CO7" s="36">
        <v>71.33</v>
      </c>
      <c r="CP7" s="36">
        <v>59.84</v>
      </c>
      <c r="CQ7" s="36">
        <v>60.66</v>
      </c>
      <c r="CR7" s="36">
        <v>60.17</v>
      </c>
      <c r="CS7" s="36">
        <v>58.96</v>
      </c>
      <c r="CT7" s="36">
        <v>58.1</v>
      </c>
      <c r="CU7" s="36">
        <v>57.58</v>
      </c>
      <c r="CV7" s="36">
        <v>70.58</v>
      </c>
      <c r="CW7" s="36">
        <v>71.66</v>
      </c>
      <c r="CX7" s="36">
        <v>77.19</v>
      </c>
      <c r="CY7" s="36">
        <v>73.08</v>
      </c>
      <c r="CZ7" s="36">
        <v>73.569999999999993</v>
      </c>
      <c r="DA7" s="36">
        <v>77.989999999999995</v>
      </c>
      <c r="DB7" s="36">
        <v>77.319999999999993</v>
      </c>
      <c r="DC7" s="36">
        <v>76.680000000000007</v>
      </c>
      <c r="DD7" s="36">
        <v>76.58</v>
      </c>
      <c r="DE7" s="36">
        <v>76.69</v>
      </c>
      <c r="DF7" s="36">
        <v>75.27</v>
      </c>
      <c r="DG7" s="36"/>
      <c r="DH7" s="36"/>
      <c r="DI7" s="36"/>
      <c r="DJ7" s="36"/>
      <c r="DK7" s="36"/>
      <c r="DL7" s="36"/>
      <c r="DM7" s="36"/>
      <c r="DN7" s="36"/>
      <c r="DO7" s="36"/>
      <c r="DP7" s="36"/>
      <c r="DQ7" s="36"/>
      <c r="DR7" s="36"/>
      <c r="DS7" s="36"/>
      <c r="DT7" s="36"/>
      <c r="DU7" s="36"/>
      <c r="DV7" s="36"/>
      <c r="DW7" s="36"/>
      <c r="DX7" s="36"/>
      <c r="DY7" s="36"/>
      <c r="DZ7" s="36"/>
      <c r="EA7" s="36"/>
      <c r="EB7" s="36"/>
      <c r="EC7" s="36">
        <v>1.34</v>
      </c>
      <c r="ED7" s="36">
        <v>0.87</v>
      </c>
      <c r="EE7" s="36">
        <v>5.82</v>
      </c>
      <c r="EF7" s="36">
        <v>0</v>
      </c>
      <c r="EG7" s="36">
        <v>0</v>
      </c>
      <c r="EH7" s="36">
        <v>1.08</v>
      </c>
      <c r="EI7" s="36">
        <v>0.69</v>
      </c>
      <c r="EJ7" s="36">
        <v>0.89</v>
      </c>
      <c r="EK7" s="36">
        <v>0.98</v>
      </c>
      <c r="EL7" s="36">
        <v>0.76</v>
      </c>
      <c r="EM7" s="36">
        <v>0.71</v>
      </c>
    </row>
    <row r="8" spans="1:143">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8" t="s">
        <v>43</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津和野町</cp:lastModifiedBy>
  <cp:lastPrinted>2017-02-07T07:16:59Z</cp:lastPrinted>
  <dcterms:created xsi:type="dcterms:W3CDTF">2016-12-02T02:20:43Z</dcterms:created>
  <dcterms:modified xsi:type="dcterms:W3CDTF">2017-02-08T10:32:08Z</dcterms:modified>
  <cp:category/>
</cp:coreProperties>
</file>