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県からのメール（下水）\H28調査報告書\経営戦略報告書\経営比較分析表\"/>
    </mc:Choice>
  </mc:AlternateContent>
  <workbookProtection workbookPassword="8649" lockStructure="1"/>
  <bookViews>
    <workbookView xWindow="0" yWindow="0" windowWidth="23040" windowHeight="9396"/>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<sst xmlns="http://schemas.openxmlformats.org/spreadsheetml/2006/main" count="221" uniqueCount="111">
  <si>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</si>
  <si>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</si>
  <si>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</si>
  <si>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</si>
  <si>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</si>
  <si>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</si>
  <si>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</si>
  <si>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</si>
  <si>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</si>
  <si>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</si>
  <si>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</si>
  <si>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</si>
  <si>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</si>
  <si>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</si>
  <si>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</si>
  <si>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</si>
  <si>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</si>
  <si>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</si>
  <si>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</si>
  <si>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</si>
  <si>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</si>
  <si>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</si>
  <si>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</si>
  <si>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</si>
  <si>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</si>
  <si>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</si>
  <si>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</si>
  <si>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</si>
  <si>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</si>
  <si>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</si>
  <si>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</si>
  <si>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</si>
  <si>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</si>
  <si>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</si>
  <si>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</si>
  <si>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</si>
  <si>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</si>
  <si>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</si>
  <si>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</si>
  <si>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</si>
  <si>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</si>
  <si>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</si>
  <si>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</si>
  <si>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</si>
  <si>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</si>
  <si>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</si>
  <si>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</si>
  <si>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</si>
  <si>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</si>
  <si>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</si>
  <si>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</si>
  <si>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</si>
  <si>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</si>
  <si>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</si>
  <si>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</si>
  <si>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</si>
  <si>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</si>
  <si>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</si>
  <si>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</si>
  <si>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</si>
  <si>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</si>
  <si>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</si>
  <si>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</si>
  <si>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</si>
  <si>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</si>
  <si>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</si>
  <si>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</si>
  <si>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</si>
  <si>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</si>
  <si>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</si>
  <si>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</si>
  <si>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</si>
  <si>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</si>
  <si>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</si>
  <si>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</si>
  <si>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</si>
  <si>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</si>
  <si>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</si>
  <si>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</si>
  <si>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</si>
  <si>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</si>
  <si>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</si>
  <si>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</si>
  <si>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</si>
  <si>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</si>
  <si>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</si>
  <si>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</si>
  <si>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</si>
  <si>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</si>
  <si>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</si>
  <si>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</si>
  <si>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</si>
  <si>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</si>
  <si>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</si>
  <si>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</si>
  <si>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</si>
  <si>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島根県　美郷町</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</si>
  <si>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</si>
  <si>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</si>
  <si>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</si>
  <si>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</si>
  <si>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</si>
  <si>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</si>
  <si>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</si>
  <si>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</si>
  <si>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</si>
  <si>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</si>
  <si>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</si>
  <si>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については、平成22年度よりいずれも100%未満で推移している。その主たる原因は、下水道料金収入のウェートが低いことが要因と考えられる。なお、⑤経費回収率並びに⑥汚水処理原価も類似団体の平均に比べて数値が高く推移している。④の企業債残高も類似団体平均値に比較して高い数値が示されている。しかしながら地方債の償還金は、右肩下がりの傾向にあるように前年度比8%程度で年々減少することとなっている。このことから収益的収支比率は、近年において100%以上になると推定している。しかし、⑦施設利用率は、若干類似団体の平均より低いものの⑧水洗化率は、類似団体とも比較して高い数値となっていることから今後新たな加入者は見込めない現状となっている。なお、既施設加入者は、今後徐々に減少することから料金収入の減少も将来において予測される。このことから近い将来において下水道料金の値上げを検討する時期となってきている。　　　　　　　　　　　　　　　　　　　　</t>
    <rPh sb="1" eb="4">
      <t>シュウエキテキ</t>
    </rPh>
    <rPh sb="4" eb="6">
      <t>シュウシ</t>
    </rPh>
    <rPh sb="6" eb="8">
      <t>ヒリツ</t>
    </rPh>
    <rPh sb="14" eb="16">
      <t>ヘイセイ</t>
    </rPh>
    <rPh sb="18" eb="20">
      <t>ネンド</t>
    </rPh>
    <rPh sb="30" eb="32">
      <t>ミマン</t>
    </rPh>
    <rPh sb="33" eb="35">
      <t>スイイ</t>
    </rPh>
    <rPh sb="42" eb="43">
      <t>シュ</t>
    </rPh>
    <rPh sb="45" eb="47">
      <t>ゲンイン</t>
    </rPh>
    <rPh sb="49" eb="52">
      <t>ゲスイドウ</t>
    </rPh>
    <rPh sb="52" eb="54">
      <t>リョウキン</t>
    </rPh>
    <rPh sb="54" eb="56">
      <t>シュウニュウ</t>
    </rPh>
    <rPh sb="62" eb="63">
      <t>ヒク</t>
    </rPh>
    <rPh sb="67" eb="69">
      <t>ヨウイン</t>
    </rPh>
    <rPh sb="70" eb="71">
      <t>カンガ</t>
    </rPh>
    <rPh sb="80" eb="82">
      <t>ケイヒ</t>
    </rPh>
    <rPh sb="82" eb="84">
      <t>カイシュウ</t>
    </rPh>
    <rPh sb="84" eb="85">
      <t>リツ</t>
    </rPh>
    <rPh sb="85" eb="86">
      <t>ナラ</t>
    </rPh>
    <rPh sb="89" eb="91">
      <t>オスイ</t>
    </rPh>
    <rPh sb="91" eb="93">
      <t>ショリ</t>
    </rPh>
    <rPh sb="93" eb="95">
      <t>ゲンカ</t>
    </rPh>
    <rPh sb="96" eb="98">
      <t>ルイジ</t>
    </rPh>
    <rPh sb="98" eb="100">
      <t>ダンタイ</t>
    </rPh>
    <rPh sb="101" eb="103">
      <t>ヘイキン</t>
    </rPh>
    <rPh sb="104" eb="105">
      <t>クラ</t>
    </rPh>
    <rPh sb="107" eb="109">
      <t>スウチ</t>
    </rPh>
    <rPh sb="110" eb="111">
      <t>タカ</t>
    </rPh>
    <rPh sb="112" eb="114">
      <t>スイイ</t>
    </rPh>
    <rPh sb="121" eb="123">
      <t>キギョウ</t>
    </rPh>
    <rPh sb="144" eb="145">
      <t>シメ</t>
    </rPh>
    <rPh sb="157" eb="160">
      <t>チホウサイ</t>
    </rPh>
    <rPh sb="161" eb="164">
      <t>ショウカンキン</t>
    </rPh>
    <rPh sb="166" eb="169">
      <t>ミギカタサ</t>
    </rPh>
    <rPh sb="172" eb="174">
      <t>ケイコウ</t>
    </rPh>
    <rPh sb="180" eb="184">
      <t>ゼンネンドヒ</t>
    </rPh>
    <rPh sb="189" eb="191">
      <t>ネンネン</t>
    </rPh>
    <rPh sb="210" eb="213">
      <t>シュウエキテキ</t>
    </rPh>
    <rPh sb="213" eb="215">
      <t>シュウシ</t>
    </rPh>
    <rPh sb="215" eb="217">
      <t>ヒリツ</t>
    </rPh>
    <rPh sb="219" eb="221">
      <t>キンネン</t>
    </rPh>
    <rPh sb="229" eb="231">
      <t>イジョウ</t>
    </rPh>
    <rPh sb="235" eb="237">
      <t>スイテイ</t>
    </rPh>
    <rPh sb="247" eb="249">
      <t>シセツ</t>
    </rPh>
    <rPh sb="249" eb="252">
      <t>リヨウリツ</t>
    </rPh>
    <rPh sb="254" eb="256">
      <t>ジャッカン</t>
    </rPh>
    <rPh sb="256" eb="258">
      <t>ルイジ</t>
    </rPh>
    <rPh sb="258" eb="260">
      <t>ダンタイ</t>
    </rPh>
    <rPh sb="301" eb="303">
      <t>コンゴ</t>
    </rPh>
    <rPh sb="308" eb="309">
      <t>シャ</t>
    </rPh>
    <rPh sb="315" eb="317">
      <t>ゲンジョウ</t>
    </rPh>
    <rPh sb="327" eb="328">
      <t>キ</t>
    </rPh>
    <rPh sb="335" eb="337">
      <t>コンゴ</t>
    </rPh>
    <rPh sb="337" eb="339">
      <t>ジョジョ</t>
    </rPh>
    <rPh sb="340" eb="342">
      <t>ゲンショウ</t>
    </rPh>
    <rPh sb="348" eb="350">
      <t>リョウキン</t>
    </rPh>
    <rPh sb="350" eb="352">
      <t>シュウニュウ</t>
    </rPh>
    <rPh sb="353" eb="355">
      <t>ゲンショウ</t>
    </rPh>
    <rPh sb="356" eb="358">
      <t>ショウライ</t>
    </rPh>
    <rPh sb="362" eb="364">
      <t>ヨソク</t>
    </rPh>
    <rPh sb="374" eb="375">
      <t>チカ</t>
    </rPh>
    <rPh sb="376" eb="378">
      <t>ショウライ</t>
    </rPh>
    <rPh sb="382" eb="385">
      <t>ゲスイドウ</t>
    </rPh>
    <rPh sb="385" eb="387">
      <t>リョウキン</t>
    </rPh>
    <rPh sb="388" eb="390">
      <t>ネア</t>
    </rPh>
    <rPh sb="392" eb="394">
      <t>ケントウ</t>
    </rPh>
    <rPh sb="396" eb="398">
      <t>ジキ</t>
    </rPh>
    <phoneticPr fontId="4"/>
  </si>
  <si>
    <t>農業集落排水施設については、現在６施設を管理運営している。なお、平成５年４月から供用を開始した施設を除くとその耐用年数は20年以上を残していることから管渠の老朽化はさほど進行していない。管渠の改善費用については現在のところほとんど必要のない状況となっている。</t>
    <rPh sb="0" eb="2">
      <t>ノウギョウ</t>
    </rPh>
    <rPh sb="2" eb="4">
      <t>シュウラク</t>
    </rPh>
    <rPh sb="4" eb="6">
      <t>ハイスイ</t>
    </rPh>
    <rPh sb="6" eb="8">
      <t>シセツ</t>
    </rPh>
    <rPh sb="14" eb="16">
      <t>ゲンザイ</t>
    </rPh>
    <rPh sb="17" eb="19">
      <t>シセツ</t>
    </rPh>
    <rPh sb="20" eb="22">
      <t>カンリ</t>
    </rPh>
    <rPh sb="22" eb="24">
      <t>ウンエイ</t>
    </rPh>
    <rPh sb="32" eb="34">
      <t>ヘイセイ</t>
    </rPh>
    <rPh sb="35" eb="36">
      <t>ネン</t>
    </rPh>
    <rPh sb="37" eb="38">
      <t>ガツ</t>
    </rPh>
    <rPh sb="40" eb="42">
      <t>キョウヨウ</t>
    </rPh>
    <rPh sb="43" eb="45">
      <t>カイシ</t>
    </rPh>
    <rPh sb="47" eb="49">
      <t>シセツ</t>
    </rPh>
    <rPh sb="50" eb="51">
      <t>ノゾ</t>
    </rPh>
    <rPh sb="55" eb="57">
      <t>タイヨウ</t>
    </rPh>
    <rPh sb="57" eb="59">
      <t>ネンスウ</t>
    </rPh>
    <rPh sb="62" eb="65">
      <t>ネンイジョウ</t>
    </rPh>
    <rPh sb="66" eb="67">
      <t>ノコ</t>
    </rPh>
    <rPh sb="75" eb="76">
      <t>カン</t>
    </rPh>
    <rPh sb="76" eb="77">
      <t>キョ</t>
    </rPh>
    <rPh sb="78" eb="81">
      <t>ロウキュウカ</t>
    </rPh>
    <rPh sb="85" eb="87">
      <t>シンコウ</t>
    </rPh>
    <rPh sb="93" eb="94">
      <t>カン</t>
    </rPh>
    <rPh sb="94" eb="95">
      <t>キョ</t>
    </rPh>
    <rPh sb="96" eb="98">
      <t>カイゼン</t>
    </rPh>
    <rPh sb="98" eb="100">
      <t>ヒヨウ</t>
    </rPh>
    <rPh sb="105" eb="107">
      <t>ゲンザイ</t>
    </rPh>
    <rPh sb="115" eb="117">
      <t>ヒツヨウ</t>
    </rPh>
    <rPh sb="120" eb="122">
      <t>ジョウキョウ</t>
    </rPh>
    <phoneticPr fontId="4"/>
  </si>
  <si>
    <t>今後、地方債の償還金が減少することが予定されているが、類似団体の平均値と比較して経費回収率も低いことから全体的な汚水処理費用の削減を検討しつつ近隣市町等の料金比較分析行い、将来的な下水道料金の値上げ等を検討する必要がある。</t>
    <rPh sb="0" eb="2">
      <t>コンゴ</t>
    </rPh>
    <rPh sb="3" eb="6">
      <t>チホウサイ</t>
    </rPh>
    <rPh sb="7" eb="10">
      <t>ショウカンキン</t>
    </rPh>
    <rPh sb="11" eb="13">
      <t>ゲンショウ</t>
    </rPh>
    <rPh sb="18" eb="20">
      <t>ヨテイ</t>
    </rPh>
    <rPh sb="27" eb="29">
      <t>ルイジ</t>
    </rPh>
    <rPh sb="29" eb="31">
      <t>ダンタイ</t>
    </rPh>
    <rPh sb="32" eb="35">
      <t>ヘイキンチ</t>
    </rPh>
    <rPh sb="36" eb="38">
      <t>ヒカク</t>
    </rPh>
    <rPh sb="40" eb="42">
      <t>ケイヒ</t>
    </rPh>
    <rPh sb="42" eb="44">
      <t>カイシュウ</t>
    </rPh>
    <rPh sb="44" eb="45">
      <t>リツ</t>
    </rPh>
    <rPh sb="46" eb="47">
      <t>ヒク</t>
    </rPh>
    <rPh sb="52" eb="55">
      <t>ゼンタイテキ</t>
    </rPh>
    <rPh sb="56" eb="58">
      <t>オスイ</t>
    </rPh>
    <rPh sb="58" eb="60">
      <t>ショリ</t>
    </rPh>
    <rPh sb="60" eb="62">
      <t>ヒヨウ</t>
    </rPh>
    <rPh sb="63" eb="65">
      <t>サクゲン</t>
    </rPh>
    <rPh sb="66" eb="68">
      <t>ケントウ</t>
    </rPh>
    <rPh sb="71" eb="73">
      <t>キンリン</t>
    </rPh>
    <rPh sb="73" eb="75">
      <t>シチョウ</t>
    </rPh>
    <rPh sb="75" eb="76">
      <t>ナド</t>
    </rPh>
    <rPh sb="77" eb="79">
      <t>リョウキン</t>
    </rPh>
    <rPh sb="79" eb="81">
      <t>ヒカク</t>
    </rPh>
    <rPh sb="81" eb="83">
      <t>ブンセキ</t>
    </rPh>
    <rPh sb="83" eb="84">
      <t>オコナ</t>
    </rPh>
    <rPh sb="86" eb="89">
      <t>ショウライテキ</t>
    </rPh>
    <rPh sb="90" eb="93">
      <t>ゲスイドウ</t>
    </rPh>
    <rPh sb="93" eb="95">
      <t>リョウキン</t>
    </rPh>
    <rPh sb="96" eb="98">
      <t>ネア</t>
    </rPh>
    <rPh sb="99" eb="100">
      <t>トウ</t>
    </rPh>
    <rPh sb="101" eb="103">
      <t>ケントウ</t>
    </rPh>
    <rPh sb="105" eb="10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</si>
</sst>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40776688"/>
        <c:axId val="232834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0.03</c:v>
                </c:pt>
                <c:pt idx="1">
                  <c:v>0.04</c:v>
                </c:pt>
                <c:pt idx="2">
                  <c:v>0.03</c:v>
                </c:pt>
                <c:pt idx="3">
                  <c:v>0.02</c:v>
                </c:pt>
                <c:pt idx="4">
                  <c:v>0.01</c:v>
                </c:pt>
              </c:numCache>
            </c:numRef>
          </c:val>
          <c:smooth val="0"/>
        </c:ser>
        <c:dLbls>
          <c:showLegendKey val="0"/>
          <c:showVal val="0"/>
          <c:showCatName val="0"/>
          <c:showSerName val="0"/>
          <c:showPercent val="0"/>
          <c:showBubbleSize val="0"/>
        </c:dLbls>
        <c:marker val="1"/>
        <c:smooth val="0"/>
        <c:axId val="140776688"/>
        <c:axId val="232834376"/>
      </c:lineChart>
      <c:dateAx>
        <c:axId val="140776688"/>
        <c:scaling>
          <c:orientation val="minMax"/>
        </c:scaling>
        <c:delete val="1"/>
        <c:axPos val="b"/>
        <c:numFmt formatCode="ge" sourceLinked="1"/>
        <c:majorTickMark val="none"/>
        <c:minorTickMark val="none"/>
        <c:tickLblPos val="none"/>
        <c:crossAx val="232834376"/>
        <c:crosses val="autoZero"/>
        <c:auto val="1"/>
        <c:lblOffset val="100"/>
        <c:baseTimeUnit val="years"/>
      </c:dateAx>
      <c:valAx>
        <c:axId val="232834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776688"/>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43.87</c:v>
                </c:pt>
                <c:pt idx="1">
                  <c:v>44.76</c:v>
                </c:pt>
                <c:pt idx="2">
                  <c:v>46.38</c:v>
                </c:pt>
                <c:pt idx="3">
                  <c:v>44.02</c:v>
                </c:pt>
                <c:pt idx="4">
                  <c:v>43.13</c:v>
                </c:pt>
              </c:numCache>
            </c:numRef>
          </c:val>
        </c:ser>
        <c:dLbls>
          <c:showLegendKey val="0"/>
          <c:showVal val="0"/>
          <c:showCatName val="0"/>
          <c:showSerName val="0"/>
          <c:showPercent val="0"/>
          <c:showBubbleSize val="0"/>
        </c:dLbls>
        <c:gapWidth val="150"/>
        <c:axId val="395453304"/>
        <c:axId val="395453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c:v>
                </c:pt>
                <c:pt idx="1">
                  <c:v>54.74</c:v>
                </c:pt>
                <c:pt idx="2">
                  <c:v>53.78</c:v>
                </c:pt>
                <c:pt idx="3">
                  <c:v>53.24</c:v>
                </c:pt>
                <c:pt idx="4">
                  <c:v>52.31</c:v>
                </c:pt>
              </c:numCache>
            </c:numRef>
          </c:val>
          <c:smooth val="0"/>
        </c:ser>
        <c:dLbls>
          <c:showLegendKey val="0"/>
          <c:showVal val="0"/>
          <c:showCatName val="0"/>
          <c:showSerName val="0"/>
          <c:showPercent val="0"/>
          <c:showBubbleSize val="0"/>
        </c:dLbls>
        <c:marker val="1"/>
        <c:smooth val="0"/>
        <c:axId val="395453304"/>
        <c:axId val="395453696"/>
      </c:lineChart>
      <c:dateAx>
        <c:axId val="395453304"/>
        <c:scaling>
          <c:orientation val="minMax"/>
        </c:scaling>
        <c:delete val="1"/>
        <c:axPos val="b"/>
        <c:numFmt formatCode="ge" sourceLinked="1"/>
        <c:majorTickMark val="none"/>
        <c:minorTickMark val="none"/>
        <c:tickLblPos val="none"/>
        <c:crossAx val="395453696"/>
        <c:crosses val="autoZero"/>
        <c:auto val="1"/>
        <c:lblOffset val="100"/>
        <c:baseTimeUnit val="years"/>
      </c:dateAx>
      <c:valAx>
        <c:axId val="395453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5453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83.83</c:v>
                </c:pt>
                <c:pt idx="1">
                  <c:v>85.67</c:v>
                </c:pt>
                <c:pt idx="2">
                  <c:v>86.26</c:v>
                </c:pt>
                <c:pt idx="3">
                  <c:v>88.12</c:v>
                </c:pt>
                <c:pt idx="4">
                  <c:v>92.01</c:v>
                </c:pt>
              </c:numCache>
            </c:numRef>
          </c:val>
        </c:ser>
        <c:dLbls>
          <c:showLegendKey val="0"/>
          <c:showVal val="0"/>
          <c:showCatName val="0"/>
          <c:showSerName val="0"/>
          <c:showPercent val="0"/>
          <c:showBubbleSize val="0"/>
        </c:dLbls>
        <c:gapWidth val="150"/>
        <c:axId val="395065568"/>
        <c:axId val="395454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83.73</c:v>
                </c:pt>
                <c:pt idx="1">
                  <c:v>83.88</c:v>
                </c:pt>
                <c:pt idx="2">
                  <c:v>84.06</c:v>
                </c:pt>
                <c:pt idx="3">
                  <c:v>84.07</c:v>
                </c:pt>
                <c:pt idx="4">
                  <c:v>84.32</c:v>
                </c:pt>
              </c:numCache>
            </c:numRef>
          </c:val>
          <c:smooth val="0"/>
        </c:ser>
        <c:dLbls>
          <c:showLegendKey val="0"/>
          <c:showVal val="0"/>
          <c:showCatName val="0"/>
          <c:showSerName val="0"/>
          <c:showPercent val="0"/>
          <c:showBubbleSize val="0"/>
        </c:dLbls>
        <c:marker val="1"/>
        <c:smooth val="0"/>
        <c:axId val="395065568"/>
        <c:axId val="395454872"/>
      </c:lineChart>
      <c:dateAx>
        <c:axId val="395065568"/>
        <c:scaling>
          <c:orientation val="minMax"/>
        </c:scaling>
        <c:delete val="1"/>
        <c:axPos val="b"/>
        <c:numFmt formatCode="ge" sourceLinked="1"/>
        <c:majorTickMark val="none"/>
        <c:minorTickMark val="none"/>
        <c:tickLblPos val="none"/>
        <c:crossAx val="395454872"/>
        <c:crosses val="autoZero"/>
        <c:auto val="1"/>
        <c:lblOffset val="100"/>
        <c:baseTimeUnit val="years"/>
      </c:dateAx>
      <c:valAx>
        <c:axId val="395454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5065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97.91</c:v>
                </c:pt>
                <c:pt idx="1">
                  <c:v>99.62</c:v>
                </c:pt>
                <c:pt idx="2">
                  <c:v>98.92</c:v>
                </c:pt>
                <c:pt idx="3">
                  <c:v>98.33</c:v>
                </c:pt>
                <c:pt idx="4">
                  <c:v>99.14</c:v>
                </c:pt>
              </c:numCache>
            </c:numRef>
          </c:val>
        </c:ser>
        <c:dLbls>
          <c:showLegendKey val="0"/>
          <c:showVal val="0"/>
          <c:showCatName val="0"/>
          <c:showSerName val="0"/>
          <c:showPercent val="0"/>
          <c:showBubbleSize val="0"/>
        </c:dLbls>
        <c:gapWidth val="150"/>
        <c:axId val="394417256"/>
        <c:axId val="394916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94417256"/>
        <c:axId val="394916968"/>
      </c:lineChart>
      <c:dateAx>
        <c:axId val="394417256"/>
        <c:scaling>
          <c:orientation val="minMax"/>
        </c:scaling>
        <c:delete val="1"/>
        <c:axPos val="b"/>
        <c:numFmt formatCode="ge" sourceLinked="1"/>
        <c:majorTickMark val="none"/>
        <c:minorTickMark val="none"/>
        <c:tickLblPos val="none"/>
        <c:crossAx val="394916968"/>
        <c:crosses val="autoZero"/>
        <c:auto val="1"/>
        <c:lblOffset val="100"/>
        <c:baseTimeUnit val="years"/>
      </c:dateAx>
      <c:valAx>
        <c:axId val="394916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4417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95024392"/>
        <c:axId val="395100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95024392"/>
        <c:axId val="395100888"/>
      </c:lineChart>
      <c:dateAx>
        <c:axId val="395024392"/>
        <c:scaling>
          <c:orientation val="minMax"/>
        </c:scaling>
        <c:delete val="1"/>
        <c:axPos val="b"/>
        <c:numFmt formatCode="ge" sourceLinked="1"/>
        <c:majorTickMark val="none"/>
        <c:minorTickMark val="none"/>
        <c:tickLblPos val="none"/>
        <c:crossAx val="395100888"/>
        <c:crosses val="autoZero"/>
        <c:auto val="1"/>
        <c:lblOffset val="100"/>
        <c:baseTimeUnit val="years"/>
      </c:dateAx>
      <c:valAx>
        <c:axId val="395100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5024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95064000"/>
        <c:axId val="395064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95064000"/>
        <c:axId val="395064392"/>
      </c:lineChart>
      <c:dateAx>
        <c:axId val="395064000"/>
        <c:scaling>
          <c:orientation val="minMax"/>
        </c:scaling>
        <c:delete val="1"/>
        <c:axPos val="b"/>
        <c:numFmt formatCode="ge" sourceLinked="1"/>
        <c:majorTickMark val="none"/>
        <c:minorTickMark val="none"/>
        <c:tickLblPos val="none"/>
        <c:crossAx val="395064392"/>
        <c:crosses val="autoZero"/>
        <c:auto val="1"/>
        <c:lblOffset val="100"/>
        <c:baseTimeUnit val="years"/>
      </c:dateAx>
      <c:valAx>
        <c:axId val="395064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5064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95065960"/>
        <c:axId val="395066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95065960"/>
        <c:axId val="395066352"/>
      </c:lineChart>
      <c:dateAx>
        <c:axId val="395065960"/>
        <c:scaling>
          <c:orientation val="minMax"/>
        </c:scaling>
        <c:delete val="1"/>
        <c:axPos val="b"/>
        <c:numFmt formatCode="ge" sourceLinked="1"/>
        <c:majorTickMark val="none"/>
        <c:minorTickMark val="none"/>
        <c:tickLblPos val="none"/>
        <c:crossAx val="395066352"/>
        <c:crosses val="autoZero"/>
        <c:auto val="1"/>
        <c:lblOffset val="100"/>
        <c:baseTimeUnit val="years"/>
      </c:dateAx>
      <c:valAx>
        <c:axId val="395066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5065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95280344"/>
        <c:axId val="395280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95280344"/>
        <c:axId val="395280736"/>
      </c:lineChart>
      <c:dateAx>
        <c:axId val="395280344"/>
        <c:scaling>
          <c:orientation val="minMax"/>
        </c:scaling>
        <c:delete val="1"/>
        <c:axPos val="b"/>
        <c:numFmt formatCode="ge" sourceLinked="1"/>
        <c:majorTickMark val="none"/>
        <c:minorTickMark val="none"/>
        <c:tickLblPos val="none"/>
        <c:crossAx val="395280736"/>
        <c:crosses val="autoZero"/>
        <c:auto val="1"/>
        <c:lblOffset val="100"/>
        <c:baseTimeUnit val="years"/>
      </c:dateAx>
      <c:valAx>
        <c:axId val="395280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5280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2490.63</c:v>
                </c:pt>
                <c:pt idx="1">
                  <c:v>2377.0300000000002</c:v>
                </c:pt>
                <c:pt idx="2">
                  <c:v>2283.35</c:v>
                </c:pt>
                <c:pt idx="3">
                  <c:v>2091.1999999999998</c:v>
                </c:pt>
                <c:pt idx="4">
                  <c:v>1954.18</c:v>
                </c:pt>
              </c:numCache>
            </c:numRef>
          </c:val>
        </c:ser>
        <c:dLbls>
          <c:showLegendKey val="0"/>
          <c:showVal val="0"/>
          <c:showCatName val="0"/>
          <c:showSerName val="0"/>
          <c:showPercent val="0"/>
          <c:showBubbleSize val="0"/>
        </c:dLbls>
        <c:gapWidth val="150"/>
        <c:axId val="395281912"/>
        <c:axId val="395282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1239.2</c:v>
                </c:pt>
                <c:pt idx="1">
                  <c:v>1197.82</c:v>
                </c:pt>
                <c:pt idx="2">
                  <c:v>1126.77</c:v>
                </c:pt>
                <c:pt idx="3">
                  <c:v>1044.8</c:v>
                </c:pt>
                <c:pt idx="4">
                  <c:v>1081.8</c:v>
                </c:pt>
              </c:numCache>
            </c:numRef>
          </c:val>
          <c:smooth val="0"/>
        </c:ser>
        <c:dLbls>
          <c:showLegendKey val="0"/>
          <c:showVal val="0"/>
          <c:showCatName val="0"/>
          <c:showSerName val="0"/>
          <c:showPercent val="0"/>
          <c:showBubbleSize val="0"/>
        </c:dLbls>
        <c:marker val="1"/>
        <c:smooth val="0"/>
        <c:axId val="395281912"/>
        <c:axId val="395282304"/>
      </c:lineChart>
      <c:dateAx>
        <c:axId val="395281912"/>
        <c:scaling>
          <c:orientation val="minMax"/>
        </c:scaling>
        <c:delete val="1"/>
        <c:axPos val="b"/>
        <c:numFmt formatCode="ge" sourceLinked="1"/>
        <c:majorTickMark val="none"/>
        <c:minorTickMark val="none"/>
        <c:tickLblPos val="none"/>
        <c:crossAx val="395282304"/>
        <c:crosses val="autoZero"/>
        <c:auto val="1"/>
        <c:lblOffset val="100"/>
        <c:baseTimeUnit val="years"/>
      </c:dateAx>
      <c:valAx>
        <c:axId val="395282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5281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26.74</c:v>
                </c:pt>
                <c:pt idx="1">
                  <c:v>25.04</c:v>
                </c:pt>
                <c:pt idx="2">
                  <c:v>19</c:v>
                </c:pt>
                <c:pt idx="3">
                  <c:v>30.65</c:v>
                </c:pt>
                <c:pt idx="4">
                  <c:v>30.02</c:v>
                </c:pt>
              </c:numCache>
            </c:numRef>
          </c:val>
        </c:ser>
        <c:dLbls>
          <c:showLegendKey val="0"/>
          <c:showVal val="0"/>
          <c:showCatName val="0"/>
          <c:showSerName val="0"/>
          <c:showPercent val="0"/>
          <c:showBubbleSize val="0"/>
        </c:dLbls>
        <c:gapWidth val="150"/>
        <c:axId val="395283480"/>
        <c:axId val="395283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51.56</c:v>
                </c:pt>
                <c:pt idx="1">
                  <c:v>51.03</c:v>
                </c:pt>
                <c:pt idx="2">
                  <c:v>50.9</c:v>
                </c:pt>
                <c:pt idx="3">
                  <c:v>50.82</c:v>
                </c:pt>
                <c:pt idx="4">
                  <c:v>52.19</c:v>
                </c:pt>
              </c:numCache>
            </c:numRef>
          </c:val>
          <c:smooth val="0"/>
        </c:ser>
        <c:dLbls>
          <c:showLegendKey val="0"/>
          <c:showVal val="0"/>
          <c:showCatName val="0"/>
          <c:showSerName val="0"/>
          <c:showPercent val="0"/>
          <c:showBubbleSize val="0"/>
        </c:dLbls>
        <c:marker val="1"/>
        <c:smooth val="0"/>
        <c:axId val="395283480"/>
        <c:axId val="395283872"/>
      </c:lineChart>
      <c:dateAx>
        <c:axId val="395283480"/>
        <c:scaling>
          <c:orientation val="minMax"/>
        </c:scaling>
        <c:delete val="1"/>
        <c:axPos val="b"/>
        <c:numFmt formatCode="ge" sourceLinked="1"/>
        <c:majorTickMark val="none"/>
        <c:minorTickMark val="none"/>
        <c:tickLblPos val="none"/>
        <c:crossAx val="395283872"/>
        <c:crosses val="autoZero"/>
        <c:auto val="1"/>
        <c:lblOffset val="100"/>
        <c:baseTimeUnit val="years"/>
      </c:dateAx>
      <c:valAx>
        <c:axId val="395283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5283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633.80999999999995</c:v>
                </c:pt>
                <c:pt idx="1">
                  <c:v>685.43</c:v>
                </c:pt>
                <c:pt idx="2">
                  <c:v>910.98</c:v>
                </c:pt>
                <c:pt idx="3">
                  <c:v>586.33000000000004</c:v>
                </c:pt>
                <c:pt idx="4">
                  <c:v>604.34</c:v>
                </c:pt>
              </c:numCache>
            </c:numRef>
          </c:val>
        </c:ser>
        <c:dLbls>
          <c:showLegendKey val="0"/>
          <c:showVal val="0"/>
          <c:showCatName val="0"/>
          <c:showSerName val="0"/>
          <c:showPercent val="0"/>
          <c:showBubbleSize val="0"/>
        </c:dLbls>
        <c:gapWidth val="150"/>
        <c:axId val="395063608"/>
        <c:axId val="395452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283.26</c:v>
                </c:pt>
                <c:pt idx="1">
                  <c:v>289.60000000000002</c:v>
                </c:pt>
                <c:pt idx="2">
                  <c:v>293.27</c:v>
                </c:pt>
                <c:pt idx="3">
                  <c:v>300.52</c:v>
                </c:pt>
                <c:pt idx="4">
                  <c:v>296.14</c:v>
                </c:pt>
              </c:numCache>
            </c:numRef>
          </c:val>
          <c:smooth val="0"/>
        </c:ser>
        <c:dLbls>
          <c:showLegendKey val="0"/>
          <c:showVal val="0"/>
          <c:showCatName val="0"/>
          <c:showSerName val="0"/>
          <c:showPercent val="0"/>
          <c:showBubbleSize val="0"/>
        </c:dLbls>
        <c:marker val="1"/>
        <c:smooth val="0"/>
        <c:axId val="395063608"/>
        <c:axId val="395452128"/>
      </c:lineChart>
      <c:dateAx>
        <c:axId val="395063608"/>
        <c:scaling>
          <c:orientation val="minMax"/>
        </c:scaling>
        <c:delete val="1"/>
        <c:axPos val="b"/>
        <c:numFmt formatCode="ge" sourceLinked="1"/>
        <c:majorTickMark val="none"/>
        <c:minorTickMark val="none"/>
        <c:tickLblPos val="none"/>
        <c:crossAx val="395452128"/>
        <c:crosses val="autoZero"/>
        <c:auto val="1"/>
        <c:lblOffset val="100"/>
        <c:baseTimeUnit val="years"/>
      </c:dateAx>
      <c:valAx>
        <c:axId val="395452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5063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640625" defaultRowHeight="13.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島根県　美郷町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5103</v>
      </c>
      <c r="AM8" s="64"/>
      <c r="AN8" s="64"/>
      <c r="AO8" s="64"/>
      <c r="AP8" s="64"/>
      <c r="AQ8" s="64"/>
      <c r="AR8" s="64"/>
      <c r="AS8" s="64"/>
      <c r="AT8" s="63">
        <f>データ!S6</f>
        <v>282.92</v>
      </c>
      <c r="AU8" s="63"/>
      <c r="AV8" s="63"/>
      <c r="AW8" s="63"/>
      <c r="AX8" s="63"/>
      <c r="AY8" s="63"/>
      <c r="AZ8" s="63"/>
      <c r="BA8" s="63"/>
      <c r="BB8" s="63">
        <f>データ!T6</f>
        <v>18.04</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22.79</v>
      </c>
      <c r="Q10" s="63"/>
      <c r="R10" s="63"/>
      <c r="S10" s="63"/>
      <c r="T10" s="63"/>
      <c r="U10" s="63"/>
      <c r="V10" s="63"/>
      <c r="W10" s="63">
        <f>データ!P6</f>
        <v>100</v>
      </c>
      <c r="X10" s="63"/>
      <c r="Y10" s="63"/>
      <c r="Z10" s="63"/>
      <c r="AA10" s="63"/>
      <c r="AB10" s="63"/>
      <c r="AC10" s="63"/>
      <c r="AD10" s="64">
        <f>データ!Q6</f>
        <v>3010</v>
      </c>
      <c r="AE10" s="64"/>
      <c r="AF10" s="64"/>
      <c r="AG10" s="64"/>
      <c r="AH10" s="64"/>
      <c r="AI10" s="64"/>
      <c r="AJ10" s="64"/>
      <c r="AK10" s="2"/>
      <c r="AL10" s="64">
        <f>データ!U6</f>
        <v>1151</v>
      </c>
      <c r="AM10" s="64"/>
      <c r="AN10" s="64"/>
      <c r="AO10" s="64"/>
      <c r="AP10" s="64"/>
      <c r="AQ10" s="64"/>
      <c r="AR10" s="64"/>
      <c r="AS10" s="64"/>
      <c r="AT10" s="63">
        <f>データ!V6</f>
        <v>0.28999999999999998</v>
      </c>
      <c r="AU10" s="63"/>
      <c r="AV10" s="63"/>
      <c r="AW10" s="63"/>
      <c r="AX10" s="63"/>
      <c r="AY10" s="63"/>
      <c r="AZ10" s="63"/>
      <c r="BA10" s="63"/>
      <c r="BB10" s="63">
        <f>データ!W6</f>
        <v>3968.97</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2"/>
  <cols>
    <col min="2" max="143" width="11.8867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324485</v>
      </c>
      <c r="D6" s="31">
        <f t="shared" si="3"/>
        <v>47</v>
      </c>
      <c r="E6" s="31">
        <f t="shared" si="3"/>
        <v>17</v>
      </c>
      <c r="F6" s="31">
        <f t="shared" si="3"/>
        <v>5</v>
      </c>
      <c r="G6" s="31">
        <f t="shared" si="3"/>
        <v>0</v>
      </c>
      <c r="H6" s="31" t="str">
        <f t="shared" si="3"/>
        <v>島根県　美郷町</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22.79</v>
      </c>
      <c r="P6" s="32">
        <f t="shared" si="3"/>
        <v>100</v>
      </c>
      <c r="Q6" s="32">
        <f t="shared" si="3"/>
        <v>3010</v>
      </c>
      <c r="R6" s="32">
        <f t="shared" si="3"/>
        <v>5103</v>
      </c>
      <c r="S6" s="32">
        <f t="shared" si="3"/>
        <v>282.92</v>
      </c>
      <c r="T6" s="32">
        <f t="shared" si="3"/>
        <v>18.04</v>
      </c>
      <c r="U6" s="32">
        <f t="shared" si="3"/>
        <v>1151</v>
      </c>
      <c r="V6" s="32">
        <f t="shared" si="3"/>
        <v>0.28999999999999998</v>
      </c>
      <c r="W6" s="32">
        <f t="shared" si="3"/>
        <v>3968.97</v>
      </c>
      <c r="X6" s="33">
        <f>IF(X7="",NA(),X7)</f>
        <v>97.91</v>
      </c>
      <c r="Y6" s="33">
        <f t="shared" ref="Y6:AG6" si="4">IF(Y7="",NA(),Y7)</f>
        <v>99.62</v>
      </c>
      <c r="Z6" s="33">
        <f t="shared" si="4"/>
        <v>98.92</v>
      </c>
      <c r="AA6" s="33">
        <f t="shared" si="4"/>
        <v>98.33</v>
      </c>
      <c r="AB6" s="33">
        <f t="shared" si="4"/>
        <v>99.14</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2490.63</v>
      </c>
      <c r="BF6" s="33">
        <f t="shared" ref="BF6:BN6" si="7">IF(BF7="",NA(),BF7)</f>
        <v>2377.0300000000002</v>
      </c>
      <c r="BG6" s="33">
        <f t="shared" si="7"/>
        <v>2283.35</v>
      </c>
      <c r="BH6" s="33">
        <f t="shared" si="7"/>
        <v>2091.1999999999998</v>
      </c>
      <c r="BI6" s="33">
        <f t="shared" si="7"/>
        <v>1954.18</v>
      </c>
      <c r="BJ6" s="33">
        <f t="shared" si="7"/>
        <v>1239.2</v>
      </c>
      <c r="BK6" s="33">
        <f t="shared" si="7"/>
        <v>1197.82</v>
      </c>
      <c r="BL6" s="33">
        <f t="shared" si="7"/>
        <v>1126.77</v>
      </c>
      <c r="BM6" s="33">
        <f t="shared" si="7"/>
        <v>1044.8</v>
      </c>
      <c r="BN6" s="33">
        <f t="shared" si="7"/>
        <v>1081.8</v>
      </c>
      <c r="BO6" s="32" t="str">
        <f>IF(BO7="","",IF(BO7="-","【-】","【"&amp;SUBSTITUTE(TEXT(BO7,"#,##0.00"),"-","△")&amp;"】"))</f>
        <v>【1,015.77】</v>
      </c>
      <c r="BP6" s="33">
        <f>IF(BP7="",NA(),BP7)</f>
        <v>26.74</v>
      </c>
      <c r="BQ6" s="33">
        <f t="shared" ref="BQ6:BY6" si="8">IF(BQ7="",NA(),BQ7)</f>
        <v>25.04</v>
      </c>
      <c r="BR6" s="33">
        <f t="shared" si="8"/>
        <v>19</v>
      </c>
      <c r="BS6" s="33">
        <f t="shared" si="8"/>
        <v>30.65</v>
      </c>
      <c r="BT6" s="33">
        <f t="shared" si="8"/>
        <v>30.02</v>
      </c>
      <c r="BU6" s="33">
        <f t="shared" si="8"/>
        <v>51.56</v>
      </c>
      <c r="BV6" s="33">
        <f t="shared" si="8"/>
        <v>51.03</v>
      </c>
      <c r="BW6" s="33">
        <f t="shared" si="8"/>
        <v>50.9</v>
      </c>
      <c r="BX6" s="33">
        <f t="shared" si="8"/>
        <v>50.82</v>
      </c>
      <c r="BY6" s="33">
        <f t="shared" si="8"/>
        <v>52.19</v>
      </c>
      <c r="BZ6" s="32" t="str">
        <f>IF(BZ7="","",IF(BZ7="-","【-】","【"&amp;SUBSTITUTE(TEXT(BZ7,"#,##0.00"),"-","△")&amp;"】"))</f>
        <v>【52.78】</v>
      </c>
      <c r="CA6" s="33">
        <f>IF(CA7="",NA(),CA7)</f>
        <v>633.80999999999995</v>
      </c>
      <c r="CB6" s="33">
        <f t="shared" ref="CB6:CJ6" si="9">IF(CB7="",NA(),CB7)</f>
        <v>685.43</v>
      </c>
      <c r="CC6" s="33">
        <f t="shared" si="9"/>
        <v>910.98</v>
      </c>
      <c r="CD6" s="33">
        <f t="shared" si="9"/>
        <v>586.33000000000004</v>
      </c>
      <c r="CE6" s="33">
        <f t="shared" si="9"/>
        <v>604.34</v>
      </c>
      <c r="CF6" s="33">
        <f t="shared" si="9"/>
        <v>283.26</v>
      </c>
      <c r="CG6" s="33">
        <f t="shared" si="9"/>
        <v>289.60000000000002</v>
      </c>
      <c r="CH6" s="33">
        <f t="shared" si="9"/>
        <v>293.27</v>
      </c>
      <c r="CI6" s="33">
        <f t="shared" si="9"/>
        <v>300.52</v>
      </c>
      <c r="CJ6" s="33">
        <f t="shared" si="9"/>
        <v>296.14</v>
      </c>
      <c r="CK6" s="32" t="str">
        <f>IF(CK7="","",IF(CK7="-","【-】","【"&amp;SUBSTITUTE(TEXT(CK7,"#,##0.00"),"-","△")&amp;"】"))</f>
        <v>【289.81】</v>
      </c>
      <c r="CL6" s="33">
        <f>IF(CL7="",NA(),CL7)</f>
        <v>43.87</v>
      </c>
      <c r="CM6" s="33">
        <f t="shared" ref="CM6:CU6" si="10">IF(CM7="",NA(),CM7)</f>
        <v>44.76</v>
      </c>
      <c r="CN6" s="33">
        <f t="shared" si="10"/>
        <v>46.38</v>
      </c>
      <c r="CO6" s="33">
        <f t="shared" si="10"/>
        <v>44.02</v>
      </c>
      <c r="CP6" s="33">
        <f t="shared" si="10"/>
        <v>43.13</v>
      </c>
      <c r="CQ6" s="33">
        <f t="shared" si="10"/>
        <v>55.2</v>
      </c>
      <c r="CR6" s="33">
        <f t="shared" si="10"/>
        <v>54.74</v>
      </c>
      <c r="CS6" s="33">
        <f t="shared" si="10"/>
        <v>53.78</v>
      </c>
      <c r="CT6" s="33">
        <f t="shared" si="10"/>
        <v>53.24</v>
      </c>
      <c r="CU6" s="33">
        <f t="shared" si="10"/>
        <v>52.31</v>
      </c>
      <c r="CV6" s="32" t="str">
        <f>IF(CV7="","",IF(CV7="-","【-】","【"&amp;SUBSTITUTE(TEXT(CV7,"#,##0.00"),"-","△")&amp;"】"))</f>
        <v>【52.74】</v>
      </c>
      <c r="CW6" s="33">
        <f>IF(CW7="",NA(),CW7)</f>
        <v>83.83</v>
      </c>
      <c r="CX6" s="33">
        <f t="shared" ref="CX6:DF6" si="11">IF(CX7="",NA(),CX7)</f>
        <v>85.67</v>
      </c>
      <c r="CY6" s="33">
        <f t="shared" si="11"/>
        <v>86.26</v>
      </c>
      <c r="CZ6" s="33">
        <f t="shared" si="11"/>
        <v>88.12</v>
      </c>
      <c r="DA6" s="33">
        <f t="shared" si="11"/>
        <v>92.01</v>
      </c>
      <c r="DB6" s="33">
        <f t="shared" si="11"/>
        <v>83.73</v>
      </c>
      <c r="DC6" s="33">
        <f t="shared" si="11"/>
        <v>83.88</v>
      </c>
      <c r="DD6" s="33">
        <f t="shared" si="11"/>
        <v>84.06</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0.03</v>
      </c>
      <c r="EJ6" s="33">
        <f t="shared" si="14"/>
        <v>0.04</v>
      </c>
      <c r="EK6" s="33">
        <f t="shared" si="14"/>
        <v>0.03</v>
      </c>
      <c r="EL6" s="33">
        <f t="shared" si="14"/>
        <v>0.02</v>
      </c>
      <c r="EM6" s="33">
        <f t="shared" si="14"/>
        <v>0.01</v>
      </c>
      <c r="EN6" s="32" t="str">
        <f>IF(EN7="","",IF(EN7="-","【-】","【"&amp;SUBSTITUTE(TEXT(EN7,"#,##0.00"),"-","△")&amp;"】"))</f>
        <v>【0.03】</v>
      </c>
    </row>
    <row r="7" spans="1:144" s="34" customFormat="1">
      <c r="A7" s="26"/>
      <c r="B7" s="35">
        <v>2015</v>
      </c>
      <c r="C7" s="35">
        <v>324485</v>
      </c>
      <c r="D7" s="35">
        <v>47</v>
      </c>
      <c r="E7" s="35">
        <v>17</v>
      </c>
      <c r="F7" s="35">
        <v>5</v>
      </c>
      <c r="G7" s="35">
        <v>0</v>
      </c>
      <c r="H7" s="35" t="s">
        <v>96</v>
      </c>
      <c r="I7" s="35" t="s">
        <v>97</v>
      </c>
      <c r="J7" s="35" t="s">
        <v>98</v>
      </c>
      <c r="K7" s="35" t="s">
        <v>99</v>
      </c>
      <c r="L7" s="35" t="s">
        <v>100</v>
      </c>
      <c r="M7" s="36" t="s">
        <v>101</v>
      </c>
      <c r="N7" s="36" t="s">
        <v>102</v>
      </c>
      <c r="O7" s="36">
        <v>22.79</v>
      </c>
      <c r="P7" s="36">
        <v>100</v>
      </c>
      <c r="Q7" s="36">
        <v>3010</v>
      </c>
      <c r="R7" s="36">
        <v>5103</v>
      </c>
      <c r="S7" s="36">
        <v>282.92</v>
      </c>
      <c r="T7" s="36">
        <v>18.04</v>
      </c>
      <c r="U7" s="36">
        <v>1151</v>
      </c>
      <c r="V7" s="36">
        <v>0.28999999999999998</v>
      </c>
      <c r="W7" s="36">
        <v>3968.97</v>
      </c>
      <c r="X7" s="36">
        <v>97.91</v>
      </c>
      <c r="Y7" s="36">
        <v>99.62</v>
      </c>
      <c r="Z7" s="36">
        <v>98.92</v>
      </c>
      <c r="AA7" s="36">
        <v>98.33</v>
      </c>
      <c r="AB7" s="36">
        <v>99.14</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2490.63</v>
      </c>
      <c r="BF7" s="36">
        <v>2377.0300000000002</v>
      </c>
      <c r="BG7" s="36">
        <v>2283.35</v>
      </c>
      <c r="BH7" s="36">
        <v>2091.1999999999998</v>
      </c>
      <c r="BI7" s="36">
        <v>1954.18</v>
      </c>
      <c r="BJ7" s="36">
        <v>1239.2</v>
      </c>
      <c r="BK7" s="36">
        <v>1197.82</v>
      </c>
      <c r="BL7" s="36">
        <v>1126.77</v>
      </c>
      <c r="BM7" s="36">
        <v>1044.8</v>
      </c>
      <c r="BN7" s="36">
        <v>1081.8</v>
      </c>
      <c r="BO7" s="36">
        <v>1015.77</v>
      </c>
      <c r="BP7" s="36">
        <v>26.74</v>
      </c>
      <c r="BQ7" s="36">
        <v>25.04</v>
      </c>
      <c r="BR7" s="36">
        <v>19</v>
      </c>
      <c r="BS7" s="36">
        <v>30.65</v>
      </c>
      <c r="BT7" s="36">
        <v>30.02</v>
      </c>
      <c r="BU7" s="36">
        <v>51.56</v>
      </c>
      <c r="BV7" s="36">
        <v>51.03</v>
      </c>
      <c r="BW7" s="36">
        <v>50.9</v>
      </c>
      <c r="BX7" s="36">
        <v>50.82</v>
      </c>
      <c r="BY7" s="36">
        <v>52.19</v>
      </c>
      <c r="BZ7" s="36">
        <v>52.78</v>
      </c>
      <c r="CA7" s="36">
        <v>633.80999999999995</v>
      </c>
      <c r="CB7" s="36">
        <v>685.43</v>
      </c>
      <c r="CC7" s="36">
        <v>910.98</v>
      </c>
      <c r="CD7" s="36">
        <v>586.33000000000004</v>
      </c>
      <c r="CE7" s="36">
        <v>604.34</v>
      </c>
      <c r="CF7" s="36">
        <v>283.26</v>
      </c>
      <c r="CG7" s="36">
        <v>289.60000000000002</v>
      </c>
      <c r="CH7" s="36">
        <v>293.27</v>
      </c>
      <c r="CI7" s="36">
        <v>300.52</v>
      </c>
      <c r="CJ7" s="36">
        <v>296.14</v>
      </c>
      <c r="CK7" s="36">
        <v>289.81</v>
      </c>
      <c r="CL7" s="36">
        <v>43.87</v>
      </c>
      <c r="CM7" s="36">
        <v>44.76</v>
      </c>
      <c r="CN7" s="36">
        <v>46.38</v>
      </c>
      <c r="CO7" s="36">
        <v>44.02</v>
      </c>
      <c r="CP7" s="36">
        <v>43.13</v>
      </c>
      <c r="CQ7" s="36">
        <v>55.2</v>
      </c>
      <c r="CR7" s="36">
        <v>54.74</v>
      </c>
      <c r="CS7" s="36">
        <v>53.78</v>
      </c>
      <c r="CT7" s="36">
        <v>53.24</v>
      </c>
      <c r="CU7" s="36">
        <v>52.31</v>
      </c>
      <c r="CV7" s="36">
        <v>52.74</v>
      </c>
      <c r="CW7" s="36">
        <v>83.83</v>
      </c>
      <c r="CX7" s="36">
        <v>85.67</v>
      </c>
      <c r="CY7" s="36">
        <v>86.26</v>
      </c>
      <c r="CZ7" s="36">
        <v>88.12</v>
      </c>
      <c r="DA7" s="36">
        <v>92.01</v>
      </c>
      <c r="DB7" s="36">
        <v>83.73</v>
      </c>
      <c r="DC7" s="36">
        <v>83.88</v>
      </c>
      <c r="DD7" s="36">
        <v>84.06</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0.03</v>
      </c>
      <c r="EJ7" s="36">
        <v>0.04</v>
      </c>
      <c r="EK7" s="36">
        <v>0.03</v>
      </c>
      <c r="EL7" s="36">
        <v>0.02</v>
      </c>
      <c r="EM7" s="36">
        <v>0.01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井原 武徳</cp:lastModifiedBy>
  <dcterms:created xsi:type="dcterms:W3CDTF">2017-02-08T03:13:55Z</dcterms:created>
  <dcterms:modified xsi:type="dcterms:W3CDTF">2017-02-14T23:57:23Z</dcterms:modified>
  <cp:category/>
</cp:coreProperties>
</file>