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<sst xmlns="http://schemas.openxmlformats.org/spreadsheetml/2006/main" count="221" uniqueCount="111">
  <si>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</si>
  <si>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</si>
  <si>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</si>
  <si>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</si>
  <si>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</si>
  <si>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</si>
  <si>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</si>
  <si>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</si>
  <si>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</si>
  <si>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</si>
  <si>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</si>
  <si>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</si>
  <si>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</si>
  <si>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</si>
  <si>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</si>
  <si>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</si>
  <si>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</si>
  <si>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</si>
  <si>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</si>
  <si>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</si>
  <si>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</si>
  <si>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</si>
  <si>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</si>
  <si>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</si>
  <si>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</si>
  <si>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</si>
  <si>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</si>
  <si>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</si>
  <si>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</si>
  <si>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</si>
  <si>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</si>
  <si>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</si>
  <si>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</si>
  <si>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</si>
  <si>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</si>
  <si>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</si>
  <si>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</si>
  <si>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</si>
  <si>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</si>
  <si>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</si>
  <si>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</si>
  <si>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</si>
  <si>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</si>
  <si>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</si>
  <si>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</si>
  <si>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</si>
  <si>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</si>
  <si>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</si>
  <si>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</si>
  <si>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</si>
  <si>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</si>
  <si>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</si>
  <si>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</si>
  <si>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</si>
  <si>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</si>
  <si>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</si>
  <si>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</si>
  <si>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</si>
  <si>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</si>
  <si>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</si>
  <si>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</si>
  <si>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</si>
  <si>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</si>
  <si>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</si>
  <si>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</si>
  <si>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</si>
  <si>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</si>
  <si>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</si>
  <si>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</si>
  <si>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</si>
  <si>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</si>
  <si>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</si>
  <si>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</si>
  <si>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</si>
  <si>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</si>
  <si>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</si>
  <si>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</si>
  <si>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</si>
  <si>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</si>
  <si>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</si>
  <si>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</si>
  <si>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</si>
  <si>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</si>
  <si>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</si>
  <si>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</si>
  <si>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</si>
  <si>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</si>
  <si>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</si>
  <si>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</si>
  <si>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</si>
  <si>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</si>
  <si>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</si>
  <si>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</si>
  <si>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</si>
  <si>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</si>
  <si>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</si>
  <si>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川本町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</si>
  <si>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</si>
  <si>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</si>
  <si>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</si>
  <si>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</si>
  <si>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</si>
  <si>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</si>
  <si>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</si>
  <si>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</si>
  <si>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</si>
  <si>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</si>
  <si>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</si>
  <si>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共用開始が平成１４年度と比較的新しい施設のため、管渠等の更新の必要性は低いが、中継ポンプ場が３０箇所と多く機器の耐用年数にも近づいている。今後、施設の長寿命化を図る上でも計画的な維持修繕を行っていく必要がある。</t>
    <rPh sb="1" eb="3">
      <t>シセツ</t>
    </rPh>
    <rPh sb="3" eb="5">
      <t>キョウヨウ</t>
    </rPh>
    <rPh sb="5" eb="7">
      <t>カイシ</t>
    </rPh>
    <rPh sb="8" eb="10">
      <t>ヘイセイ</t>
    </rPh>
    <rPh sb="12" eb="14">
      <t>ネンド</t>
    </rPh>
    <rPh sb="15" eb="18">
      <t>ヒカクテキ</t>
    </rPh>
    <rPh sb="18" eb="19">
      <t>アタラ</t>
    </rPh>
    <rPh sb="21" eb="23">
      <t>シセツ</t>
    </rPh>
    <rPh sb="27" eb="29">
      <t>カンキョ</t>
    </rPh>
    <rPh sb="29" eb="30">
      <t>トウ</t>
    </rPh>
    <rPh sb="31" eb="33">
      <t>コウシン</t>
    </rPh>
    <rPh sb="34" eb="37">
      <t>ヒツヨウセイ</t>
    </rPh>
    <rPh sb="38" eb="39">
      <t>ヒク</t>
    </rPh>
    <rPh sb="42" eb="44">
      <t>チュウケイ</t>
    </rPh>
    <rPh sb="47" eb="48">
      <t>バ</t>
    </rPh>
    <rPh sb="51" eb="53">
      <t>カショ</t>
    </rPh>
    <rPh sb="54" eb="55">
      <t>オオ</t>
    </rPh>
    <rPh sb="56" eb="58">
      <t>キキ</t>
    </rPh>
    <rPh sb="59" eb="61">
      <t>タイヨウ</t>
    </rPh>
    <rPh sb="61" eb="63">
      <t>ネンスウ</t>
    </rPh>
    <rPh sb="65" eb="67">
      <t>チカズ</t>
    </rPh>
    <rPh sb="72" eb="74">
      <t>コンゴ</t>
    </rPh>
    <rPh sb="75" eb="77">
      <t>シセツ</t>
    </rPh>
    <rPh sb="78" eb="81">
      <t>チョウジュミョウ</t>
    </rPh>
    <rPh sb="81" eb="82">
      <t>カ</t>
    </rPh>
    <rPh sb="83" eb="84">
      <t>ハカ</t>
    </rPh>
    <rPh sb="85" eb="86">
      <t>ウエ</t>
    </rPh>
    <rPh sb="88" eb="91">
      <t>ケイカクテキ</t>
    </rPh>
    <rPh sb="92" eb="94">
      <t>イジ</t>
    </rPh>
    <rPh sb="94" eb="96">
      <t>シュウゼン</t>
    </rPh>
    <rPh sb="97" eb="98">
      <t>オコナ</t>
    </rPh>
    <phoneticPr fontId="4"/>
  </si>
  <si>
    <t>　当町における下水道事業は、農業集落排水処理事業１地区のみであり、その他地区においては個人設置型の合併浄化槽の普及を図っている。
　企業債の償還を除く経常経費についてはほぼ、使用料収入で賄えている状況ではあるが、近年、集落エリア内における人口が減少傾向にあり、接続人口も減少し、安定した使用料収入の確保が難しくなることが予測される。今後も一般会計からの繰入に依存しなければならない状況である。</t>
    <rPh sb="1" eb="3">
      <t>トウチョウ</t>
    </rPh>
    <rPh sb="7" eb="10">
      <t>ゲスイドウ</t>
    </rPh>
    <rPh sb="10" eb="12">
      <t>ジギョウ</t>
    </rPh>
    <rPh sb="14" eb="16">
      <t>ノウギョウ</t>
    </rPh>
    <rPh sb="16" eb="18">
      <t>シュウラク</t>
    </rPh>
    <rPh sb="18" eb="20">
      <t>ハイスイ</t>
    </rPh>
    <rPh sb="20" eb="22">
      <t>ショリ</t>
    </rPh>
    <rPh sb="22" eb="24">
      <t>ジギョウ</t>
    </rPh>
    <rPh sb="25" eb="27">
      <t>チク</t>
    </rPh>
    <rPh sb="35" eb="36">
      <t>タ</t>
    </rPh>
    <rPh sb="36" eb="38">
      <t>チク</t>
    </rPh>
    <rPh sb="43" eb="45">
      <t>コジン</t>
    </rPh>
    <rPh sb="45" eb="47">
      <t>セッチ</t>
    </rPh>
    <rPh sb="47" eb="48">
      <t>カタ</t>
    </rPh>
    <rPh sb="49" eb="51">
      <t>ガッペイ</t>
    </rPh>
    <rPh sb="51" eb="54">
      <t>ジョウカソウ</t>
    </rPh>
    <rPh sb="55" eb="57">
      <t>フキュウ</t>
    </rPh>
    <rPh sb="58" eb="59">
      <t>ハカ</t>
    </rPh>
    <rPh sb="66" eb="69">
      <t>キギョウサイ</t>
    </rPh>
    <rPh sb="70" eb="72">
      <t>ショウカン</t>
    </rPh>
    <rPh sb="73" eb="74">
      <t>ノゾ</t>
    </rPh>
    <rPh sb="75" eb="77">
      <t>ケイジョウ</t>
    </rPh>
    <rPh sb="77" eb="79">
      <t>ケイヒ</t>
    </rPh>
    <rPh sb="87" eb="90">
      <t>シヨウリョウ</t>
    </rPh>
    <rPh sb="90" eb="92">
      <t>シュウニュウ</t>
    </rPh>
    <rPh sb="93" eb="94">
      <t>マカナ</t>
    </rPh>
    <rPh sb="98" eb="100">
      <t>ジョウキョウ</t>
    </rPh>
    <rPh sb="106" eb="108">
      <t>キンネン</t>
    </rPh>
    <rPh sb="109" eb="111">
      <t>シュウラク</t>
    </rPh>
    <rPh sb="114" eb="115">
      <t>ナイ</t>
    </rPh>
    <rPh sb="119" eb="121">
      <t>ジンコウ</t>
    </rPh>
    <rPh sb="122" eb="124">
      <t>ゲンショウ</t>
    </rPh>
    <rPh sb="124" eb="126">
      <t>ケイコウ</t>
    </rPh>
    <rPh sb="130" eb="132">
      <t>セツゾク</t>
    </rPh>
    <rPh sb="132" eb="134">
      <t>ジンコウ</t>
    </rPh>
    <rPh sb="135" eb="137">
      <t>ゲンショウ</t>
    </rPh>
    <rPh sb="139" eb="141">
      <t>アンテイ</t>
    </rPh>
    <rPh sb="143" eb="146">
      <t>シヨウリョウ</t>
    </rPh>
    <rPh sb="146" eb="148">
      <t>シュウニュウ</t>
    </rPh>
    <rPh sb="149" eb="151">
      <t>カクホ</t>
    </rPh>
    <rPh sb="152" eb="153">
      <t>ムズカ</t>
    </rPh>
    <rPh sb="160" eb="162">
      <t>ヨソク</t>
    </rPh>
    <rPh sb="166" eb="168">
      <t>コンゴ</t>
    </rPh>
    <rPh sb="169" eb="171">
      <t>イッパン</t>
    </rPh>
    <rPh sb="171" eb="173">
      <t>カイケイ</t>
    </rPh>
    <rPh sb="176" eb="178">
      <t>クリイレ</t>
    </rPh>
    <rPh sb="179" eb="181">
      <t>イゾン</t>
    </rPh>
    <rPh sb="190" eb="192">
      <t>ジョウキョウ</t>
    </rPh>
    <phoneticPr fontId="4"/>
  </si>
  <si>
    <t>　概ねの指標において、類似団体の平均値に対し当町は良い数値ではあるが、今後、施設の老朽化による資本投資額の増、使用料収入の減少を踏まえると、維持管理費の抑制はもとより、中長期の更新計画による財政見通しを踏まえつつ、適正な使用料金への改正も視野に入れながら健全化を進める必要がある。</t>
    <rPh sb="1" eb="2">
      <t>オオム</t>
    </rPh>
    <rPh sb="4" eb="6">
      <t>シヒョウ</t>
    </rPh>
    <rPh sb="11" eb="13">
      <t>ルイジ</t>
    </rPh>
    <rPh sb="13" eb="15">
      <t>ダンタイ</t>
    </rPh>
    <rPh sb="16" eb="19">
      <t>ヘイキンチ</t>
    </rPh>
    <rPh sb="20" eb="21">
      <t>タイ</t>
    </rPh>
    <rPh sb="22" eb="24">
      <t>トウチョウ</t>
    </rPh>
    <rPh sb="25" eb="26">
      <t>イ</t>
    </rPh>
    <rPh sb="27" eb="29">
      <t>スウチ</t>
    </rPh>
    <rPh sb="35" eb="37">
      <t>コンゴ</t>
    </rPh>
    <rPh sb="38" eb="40">
      <t>シセツ</t>
    </rPh>
    <rPh sb="41" eb="44">
      <t>ロウキュウカ</t>
    </rPh>
    <rPh sb="47" eb="49">
      <t>シホン</t>
    </rPh>
    <rPh sb="49" eb="52">
      <t>トウシガク</t>
    </rPh>
    <rPh sb="53" eb="54">
      <t>ゾウ</t>
    </rPh>
    <rPh sb="55" eb="58">
      <t>シヨウリョウ</t>
    </rPh>
    <rPh sb="58" eb="60">
      <t>シュウニュウ</t>
    </rPh>
    <rPh sb="61" eb="63">
      <t>ゲンショウ</t>
    </rPh>
    <rPh sb="64" eb="65">
      <t>フ</t>
    </rPh>
    <rPh sb="70" eb="72">
      <t>イジ</t>
    </rPh>
    <rPh sb="72" eb="74">
      <t>カンリ</t>
    </rPh>
    <rPh sb="74" eb="75">
      <t>ヒ</t>
    </rPh>
    <rPh sb="76" eb="78">
      <t>ヨクセイ</t>
    </rPh>
    <rPh sb="84" eb="87">
      <t>チュウチョウキ</t>
    </rPh>
    <rPh sb="88" eb="90">
      <t>コウシン</t>
    </rPh>
    <rPh sb="90" eb="92">
      <t>ケイカク</t>
    </rPh>
    <rPh sb="95" eb="97">
      <t>ザイセイ</t>
    </rPh>
    <rPh sb="97" eb="99">
      <t>ミトオ</t>
    </rPh>
    <rPh sb="101" eb="102">
      <t>フ</t>
    </rPh>
    <rPh sb="107" eb="109">
      <t>テキセイ</t>
    </rPh>
    <rPh sb="110" eb="113">
      <t>シヨウリョウ</t>
    </rPh>
    <rPh sb="113" eb="114">
      <t>キン</t>
    </rPh>
    <rPh sb="116" eb="118">
      <t>カイセイ</t>
    </rPh>
    <rPh sb="119" eb="121">
      <t>シヤ</t>
    </rPh>
    <rPh sb="122" eb="123">
      <t>イ</t>
    </rPh>
    <rPh sb="127" eb="130">
      <t>ケンゼンカ</t>
    </rPh>
    <rPh sb="131" eb="132">
      <t>スス</t>
    </rPh>
    <rPh sb="134" eb="1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</si>
</sst>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537856"/>
        <c:axId val="398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8537856"/>
        <c:axId val="39880192"/>
      </c:lineChart>
      <c:dateAx>
        <c:axId val="18537856"/>
        <c:scaling>
          <c:orientation val="minMax"/>
        </c:scaling>
        <c:delete val="1"/>
        <c:axPos val="b"/>
        <c:numFmt formatCode="ge" sourceLinked="1"/>
        <c:majorTickMark val="none"/>
        <c:minorTickMark val="none"/>
        <c:tickLblPos val="none"/>
        <c:crossAx val="39880192"/>
        <c:crosses val="autoZero"/>
        <c:auto val="1"/>
        <c:lblOffset val="100"/>
        <c:baseTimeUnit val="years"/>
      </c:dateAx>
      <c:valAx>
        <c:axId val="398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58.15</c:v>
                </c:pt>
                <c:pt idx="1">
                  <c:v>53.26</c:v>
                </c:pt>
                <c:pt idx="2">
                  <c:v>59.24</c:v>
                </c:pt>
                <c:pt idx="3">
                  <c:v>53.8</c:v>
                </c:pt>
                <c:pt idx="4">
                  <c:v>53.8</c:v>
                </c:pt>
              </c:numCache>
            </c:numRef>
          </c:val>
        </c:ser>
        <c:dLbls>
          <c:showLegendKey val="0"/>
          <c:showVal val="0"/>
          <c:showCatName val="0"/>
          <c:showSerName val="0"/>
          <c:showPercent val="0"/>
          <c:showBubbleSize val="0"/>
        </c:dLbls>
        <c:gapWidth val="150"/>
        <c:axId val="147244928"/>
        <c:axId val="1472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47244928"/>
        <c:axId val="147251200"/>
      </c:lineChart>
      <c:dateAx>
        <c:axId val="147244928"/>
        <c:scaling>
          <c:orientation val="minMax"/>
        </c:scaling>
        <c:delete val="1"/>
        <c:axPos val="b"/>
        <c:numFmt formatCode="ge" sourceLinked="1"/>
        <c:majorTickMark val="none"/>
        <c:minorTickMark val="none"/>
        <c:tickLblPos val="none"/>
        <c:crossAx val="147251200"/>
        <c:crosses val="autoZero"/>
        <c:auto val="1"/>
        <c:lblOffset val="100"/>
        <c:baseTimeUnit val="years"/>
      </c:dateAx>
      <c:valAx>
        <c:axId val="1472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c:v>
                </c:pt>
                <c:pt idx="1">
                  <c:v>78.91</c:v>
                </c:pt>
                <c:pt idx="2">
                  <c:v>77.680000000000007</c:v>
                </c:pt>
                <c:pt idx="3">
                  <c:v>76.59</c:v>
                </c:pt>
                <c:pt idx="4">
                  <c:v>78.13</c:v>
                </c:pt>
              </c:numCache>
            </c:numRef>
          </c:val>
        </c:ser>
        <c:dLbls>
          <c:showLegendKey val="0"/>
          <c:showVal val="0"/>
          <c:showCatName val="0"/>
          <c:showSerName val="0"/>
          <c:showPercent val="0"/>
          <c:showBubbleSize val="0"/>
        </c:dLbls>
        <c:gapWidth val="150"/>
        <c:axId val="151459328"/>
        <c:axId val="1514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51459328"/>
        <c:axId val="151461248"/>
      </c:lineChart>
      <c:dateAx>
        <c:axId val="151459328"/>
        <c:scaling>
          <c:orientation val="minMax"/>
        </c:scaling>
        <c:delete val="1"/>
        <c:axPos val="b"/>
        <c:numFmt formatCode="ge" sourceLinked="1"/>
        <c:majorTickMark val="none"/>
        <c:minorTickMark val="none"/>
        <c:tickLblPos val="none"/>
        <c:crossAx val="151461248"/>
        <c:crosses val="autoZero"/>
        <c:auto val="1"/>
        <c:lblOffset val="100"/>
        <c:baseTimeUnit val="years"/>
      </c:dateAx>
      <c:valAx>
        <c:axId val="1514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54.6</c:v>
                </c:pt>
                <c:pt idx="1">
                  <c:v>64.84</c:v>
                </c:pt>
                <c:pt idx="2">
                  <c:v>100</c:v>
                </c:pt>
                <c:pt idx="3">
                  <c:v>100</c:v>
                </c:pt>
                <c:pt idx="4">
                  <c:v>104.32</c:v>
                </c:pt>
              </c:numCache>
            </c:numRef>
          </c:val>
        </c:ser>
        <c:dLbls>
          <c:showLegendKey val="0"/>
          <c:showVal val="0"/>
          <c:showCatName val="0"/>
          <c:showSerName val="0"/>
          <c:showPercent val="0"/>
          <c:showBubbleSize val="0"/>
        </c:dLbls>
        <c:gapWidth val="150"/>
        <c:axId val="132636032"/>
        <c:axId val="1693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636032"/>
        <c:axId val="169346560"/>
      </c:lineChart>
      <c:dateAx>
        <c:axId val="132636032"/>
        <c:scaling>
          <c:orientation val="minMax"/>
        </c:scaling>
        <c:delete val="1"/>
        <c:axPos val="b"/>
        <c:numFmt formatCode="ge" sourceLinked="1"/>
        <c:majorTickMark val="none"/>
        <c:minorTickMark val="none"/>
        <c:tickLblPos val="none"/>
        <c:crossAx val="169346560"/>
        <c:crosses val="autoZero"/>
        <c:auto val="1"/>
        <c:lblOffset val="100"/>
        <c:baseTimeUnit val="years"/>
      </c:dateAx>
      <c:valAx>
        <c:axId val="1693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897024"/>
        <c:axId val="1728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897024"/>
        <c:axId val="172899328"/>
      </c:lineChart>
      <c:dateAx>
        <c:axId val="172897024"/>
        <c:scaling>
          <c:orientation val="minMax"/>
        </c:scaling>
        <c:delete val="1"/>
        <c:axPos val="b"/>
        <c:numFmt formatCode="ge" sourceLinked="1"/>
        <c:majorTickMark val="none"/>
        <c:minorTickMark val="none"/>
        <c:tickLblPos val="none"/>
        <c:crossAx val="172899328"/>
        <c:crosses val="autoZero"/>
        <c:auto val="1"/>
        <c:lblOffset val="100"/>
        <c:baseTimeUnit val="years"/>
      </c:dateAx>
      <c:valAx>
        <c:axId val="1728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098240"/>
        <c:axId val="791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098240"/>
        <c:axId val="79100160"/>
      </c:lineChart>
      <c:dateAx>
        <c:axId val="79098240"/>
        <c:scaling>
          <c:orientation val="minMax"/>
        </c:scaling>
        <c:delete val="1"/>
        <c:axPos val="b"/>
        <c:numFmt formatCode="ge" sourceLinked="1"/>
        <c:majorTickMark val="none"/>
        <c:minorTickMark val="none"/>
        <c:tickLblPos val="none"/>
        <c:crossAx val="79100160"/>
        <c:crosses val="autoZero"/>
        <c:auto val="1"/>
        <c:lblOffset val="100"/>
        <c:baseTimeUnit val="years"/>
      </c:dateAx>
      <c:valAx>
        <c:axId val="791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34976"/>
        <c:axId val="815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34976"/>
        <c:axId val="81536896"/>
      </c:lineChart>
      <c:dateAx>
        <c:axId val="81534976"/>
        <c:scaling>
          <c:orientation val="minMax"/>
        </c:scaling>
        <c:delete val="1"/>
        <c:axPos val="b"/>
        <c:numFmt formatCode="ge" sourceLinked="1"/>
        <c:majorTickMark val="none"/>
        <c:minorTickMark val="none"/>
        <c:tickLblPos val="none"/>
        <c:crossAx val="81536896"/>
        <c:crosses val="autoZero"/>
        <c:auto val="1"/>
        <c:lblOffset val="100"/>
        <c:baseTimeUnit val="years"/>
      </c:dateAx>
      <c:valAx>
        <c:axId val="815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99872"/>
        <c:axId val="818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99872"/>
        <c:axId val="81831424"/>
      </c:lineChart>
      <c:dateAx>
        <c:axId val="81599872"/>
        <c:scaling>
          <c:orientation val="minMax"/>
        </c:scaling>
        <c:delete val="1"/>
        <c:axPos val="b"/>
        <c:numFmt formatCode="ge" sourceLinked="1"/>
        <c:majorTickMark val="none"/>
        <c:minorTickMark val="none"/>
        <c:tickLblPos val="none"/>
        <c:crossAx val="81831424"/>
        <c:crosses val="autoZero"/>
        <c:auto val="1"/>
        <c:lblOffset val="100"/>
        <c:baseTimeUnit val="years"/>
      </c:dateAx>
      <c:valAx>
        <c:axId val="818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32576"/>
        <c:axId val="910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1032576"/>
        <c:axId val="91083904"/>
      </c:lineChart>
      <c:dateAx>
        <c:axId val="91032576"/>
        <c:scaling>
          <c:orientation val="minMax"/>
        </c:scaling>
        <c:delete val="1"/>
        <c:axPos val="b"/>
        <c:numFmt formatCode="ge" sourceLinked="1"/>
        <c:majorTickMark val="none"/>
        <c:minorTickMark val="none"/>
        <c:tickLblPos val="none"/>
        <c:crossAx val="91083904"/>
        <c:crosses val="autoZero"/>
        <c:auto val="1"/>
        <c:lblOffset val="100"/>
        <c:baseTimeUnit val="years"/>
      </c:dateAx>
      <c:valAx>
        <c:axId val="910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47.78</c:v>
                </c:pt>
                <c:pt idx="1">
                  <c:v>66.34</c:v>
                </c:pt>
                <c:pt idx="2">
                  <c:v>114.69</c:v>
                </c:pt>
                <c:pt idx="3">
                  <c:v>93.01</c:v>
                </c:pt>
                <c:pt idx="4">
                  <c:v>105.89</c:v>
                </c:pt>
              </c:numCache>
            </c:numRef>
          </c:val>
        </c:ser>
        <c:dLbls>
          <c:showLegendKey val="0"/>
          <c:showVal val="0"/>
          <c:showCatName val="0"/>
          <c:showSerName val="0"/>
          <c:showPercent val="0"/>
          <c:showBubbleSize val="0"/>
        </c:dLbls>
        <c:gapWidth val="150"/>
        <c:axId val="114846336"/>
        <c:axId val="1176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14846336"/>
        <c:axId val="117670656"/>
      </c:lineChart>
      <c:dateAx>
        <c:axId val="114846336"/>
        <c:scaling>
          <c:orientation val="minMax"/>
        </c:scaling>
        <c:delete val="1"/>
        <c:axPos val="b"/>
        <c:numFmt formatCode="ge" sourceLinked="1"/>
        <c:majorTickMark val="none"/>
        <c:minorTickMark val="none"/>
        <c:tickLblPos val="none"/>
        <c:crossAx val="117670656"/>
        <c:crosses val="autoZero"/>
        <c:auto val="1"/>
        <c:lblOffset val="100"/>
        <c:baseTimeUnit val="years"/>
      </c:dateAx>
      <c:valAx>
        <c:axId val="1176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420.44</c:v>
                </c:pt>
                <c:pt idx="1">
                  <c:v>332.47</c:v>
                </c:pt>
                <c:pt idx="2">
                  <c:v>172.18</c:v>
                </c:pt>
                <c:pt idx="3">
                  <c:v>239.24</c:v>
                </c:pt>
                <c:pt idx="4">
                  <c:v>209.93</c:v>
                </c:pt>
              </c:numCache>
            </c:numRef>
          </c:val>
        </c:ser>
        <c:dLbls>
          <c:showLegendKey val="0"/>
          <c:showVal val="0"/>
          <c:showCatName val="0"/>
          <c:showSerName val="0"/>
          <c:showPercent val="0"/>
          <c:showBubbleSize val="0"/>
        </c:dLbls>
        <c:gapWidth val="150"/>
        <c:axId val="132585728"/>
        <c:axId val="1326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32585728"/>
        <c:axId val="132637056"/>
      </c:lineChart>
      <c:dateAx>
        <c:axId val="132585728"/>
        <c:scaling>
          <c:orientation val="minMax"/>
        </c:scaling>
        <c:delete val="1"/>
        <c:axPos val="b"/>
        <c:numFmt formatCode="ge" sourceLinked="1"/>
        <c:majorTickMark val="none"/>
        <c:minorTickMark val="none"/>
        <c:tickLblPos val="none"/>
        <c:crossAx val="132637056"/>
        <c:crosses val="autoZero"/>
        <c:auto val="1"/>
        <c:lblOffset val="100"/>
        <c:baseTimeUnit val="years"/>
      </c:dateAx>
      <c:valAx>
        <c:axId val="1326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川本町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3484</v>
      </c>
      <c r="AM8" s="47"/>
      <c r="AN8" s="47"/>
      <c r="AO8" s="47"/>
      <c r="AP8" s="47"/>
      <c r="AQ8" s="47"/>
      <c r="AR8" s="47"/>
      <c r="AS8" s="47"/>
      <c r="AT8" s="43">
        <f>データ!S6</f>
        <v>106.43</v>
      </c>
      <c r="AU8" s="43"/>
      <c r="AV8" s="43"/>
      <c r="AW8" s="43"/>
      <c r="AX8" s="43"/>
      <c r="AY8" s="43"/>
      <c r="AZ8" s="43"/>
      <c r="BA8" s="43"/>
      <c r="BB8" s="43">
        <f>データ!T6</f>
        <v>32.74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13.02</v>
      </c>
      <c r="Q10" s="43"/>
      <c r="R10" s="43"/>
      <c r="S10" s="43"/>
      <c r="T10" s="43"/>
      <c r="U10" s="43"/>
      <c r="V10" s="43"/>
      <c r="W10" s="43">
        <f>データ!P6</f>
        <v>100</v>
      </c>
      <c r="X10" s="43"/>
      <c r="Y10" s="43"/>
      <c r="Z10" s="43"/>
      <c r="AA10" s="43"/>
      <c r="AB10" s="43"/>
      <c r="AC10" s="43"/>
      <c r="AD10" s="47">
        <f>データ!Q6</f>
        <v>4030</v>
      </c>
      <c r="AE10" s="47"/>
      <c r="AF10" s="47"/>
      <c r="AG10" s="47"/>
      <c r="AH10" s="47"/>
      <c r="AI10" s="47"/>
      <c r="AJ10" s="47"/>
      <c r="AK10" s="2"/>
      <c r="AL10" s="47">
        <f>データ!U6</f>
        <v>448</v>
      </c>
      <c r="AM10" s="47"/>
      <c r="AN10" s="47"/>
      <c r="AO10" s="47"/>
      <c r="AP10" s="47"/>
      <c r="AQ10" s="47"/>
      <c r="AR10" s="47"/>
      <c r="AS10" s="47"/>
      <c r="AT10" s="43">
        <f>データ!V6</f>
        <v>0.22</v>
      </c>
      <c r="AU10" s="43"/>
      <c r="AV10" s="43"/>
      <c r="AW10" s="43"/>
      <c r="AX10" s="43"/>
      <c r="AY10" s="43"/>
      <c r="AZ10" s="43"/>
      <c r="BA10" s="43"/>
      <c r="BB10" s="43">
        <f>データ!W6</f>
        <v>2036.36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324418</v>
      </c>
      <c r="D6" s="31">
        <f t="shared" si="3"/>
        <v>47</v>
      </c>
      <c r="E6" s="31">
        <f t="shared" si="3"/>
        <v>17</v>
      </c>
      <c r="F6" s="31">
        <f t="shared" si="3"/>
        <v>5</v>
      </c>
      <c r="G6" s="31">
        <f t="shared" si="3"/>
        <v>0</v>
      </c>
      <c r="H6" s="31" t="str">
        <f t="shared" si="3"/>
        <v>島根県　川本町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13.02</v>
      </c>
      <c r="P6" s="32">
        <f t="shared" si="3"/>
        <v>100</v>
      </c>
      <c r="Q6" s="32">
        <f t="shared" si="3"/>
        <v>4030</v>
      </c>
      <c r="R6" s="32">
        <f t="shared" si="3"/>
        <v>3484</v>
      </c>
      <c r="S6" s="32">
        <f t="shared" si="3"/>
        <v>106.43</v>
      </c>
      <c r="T6" s="32">
        <f t="shared" si="3"/>
        <v>32.74</v>
      </c>
      <c r="U6" s="32">
        <f t="shared" si="3"/>
        <v>448</v>
      </c>
      <c r="V6" s="32">
        <f t="shared" si="3"/>
        <v>0.22</v>
      </c>
      <c r="W6" s="32">
        <f t="shared" si="3"/>
        <v>2036.36</v>
      </c>
      <c r="X6" s="33">
        <f>IF(X7="",NA(),X7)</f>
        <v>54.6</v>
      </c>
      <c r="Y6" s="33">
        <f t="shared" ref="Y6:AG6" si="4">IF(Y7="",NA(),Y7)</f>
        <v>64.84</v>
      </c>
      <c r="Z6" s="33">
        <f t="shared" si="4"/>
        <v>100</v>
      </c>
      <c r="AA6" s="33">
        <f t="shared" si="4"/>
        <v>100</v>
      </c>
      <c r="AB6" s="33">
        <f t="shared" si="4"/>
        <v>104.32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47.78</v>
      </c>
      <c r="BQ6" s="33">
        <f t="shared" ref="BQ6:BY6" si="8">IF(BQ7="",NA(),BQ7)</f>
        <v>66.34</v>
      </c>
      <c r="BR6" s="33">
        <f t="shared" si="8"/>
        <v>114.69</v>
      </c>
      <c r="BS6" s="33">
        <f t="shared" si="8"/>
        <v>93.01</v>
      </c>
      <c r="BT6" s="33">
        <f t="shared" si="8"/>
        <v>105.89</v>
      </c>
      <c r="BU6" s="33">
        <f t="shared" si="8"/>
        <v>42.13</v>
      </c>
      <c r="BV6" s="33">
        <f t="shared" si="8"/>
        <v>42.48</v>
      </c>
      <c r="BW6" s="33">
        <f t="shared" si="8"/>
        <v>41.04</v>
      </c>
      <c r="BX6" s="33">
        <f t="shared" si="8"/>
        <v>41.08</v>
      </c>
      <c r="BY6" s="33">
        <f t="shared" si="8"/>
        <v>41.34</v>
      </c>
      <c r="BZ6" s="32" t="str">
        <f>IF(BZ7="","",IF(BZ7="-","【-】","【"&amp;SUBSTITUTE(TEXT(BZ7,"#,##0.00"),"-","△")&amp;"】"))</f>
        <v>【52.78】</v>
      </c>
      <c r="CA6" s="33">
        <f>IF(CA7="",NA(),CA7)</f>
        <v>420.44</v>
      </c>
      <c r="CB6" s="33">
        <f t="shared" ref="CB6:CJ6" si="9">IF(CB7="",NA(),CB7)</f>
        <v>332.47</v>
      </c>
      <c r="CC6" s="33">
        <f t="shared" si="9"/>
        <v>172.18</v>
      </c>
      <c r="CD6" s="33">
        <f t="shared" si="9"/>
        <v>239.24</v>
      </c>
      <c r="CE6" s="33">
        <f t="shared" si="9"/>
        <v>209.93</v>
      </c>
      <c r="CF6" s="33">
        <f t="shared" si="9"/>
        <v>348.41</v>
      </c>
      <c r="CG6" s="33">
        <f t="shared" si="9"/>
        <v>343.8</v>
      </c>
      <c r="CH6" s="33">
        <f t="shared" si="9"/>
        <v>357.08</v>
      </c>
      <c r="CI6" s="33">
        <f t="shared" si="9"/>
        <v>378.08</v>
      </c>
      <c r="CJ6" s="33">
        <f t="shared" si="9"/>
        <v>357.49</v>
      </c>
      <c r="CK6" s="32" t="str">
        <f>IF(CK7="","",IF(CK7="-","【-】","【"&amp;SUBSTITUTE(TEXT(CK7,"#,##0.00"),"-","△")&amp;"】"))</f>
        <v>【289.81】</v>
      </c>
      <c r="CL6" s="33">
        <f>IF(CL7="",NA(),CL7)</f>
        <v>58.15</v>
      </c>
      <c r="CM6" s="33">
        <f t="shared" ref="CM6:CU6" si="10">IF(CM7="",NA(),CM7)</f>
        <v>53.26</v>
      </c>
      <c r="CN6" s="33">
        <f t="shared" si="10"/>
        <v>59.24</v>
      </c>
      <c r="CO6" s="33">
        <f t="shared" si="10"/>
        <v>53.8</v>
      </c>
      <c r="CP6" s="33">
        <f t="shared" si="10"/>
        <v>53.8</v>
      </c>
      <c r="CQ6" s="33">
        <f t="shared" si="10"/>
        <v>46.85</v>
      </c>
      <c r="CR6" s="33">
        <f t="shared" si="10"/>
        <v>46.06</v>
      </c>
      <c r="CS6" s="33">
        <f t="shared" si="10"/>
        <v>45.95</v>
      </c>
      <c r="CT6" s="33">
        <f t="shared" si="10"/>
        <v>44.69</v>
      </c>
      <c r="CU6" s="33">
        <f t="shared" si="10"/>
        <v>44.69</v>
      </c>
      <c r="CV6" s="32" t="str">
        <f>IF(CV7="","",IF(CV7="-","【-】","【"&amp;SUBSTITUTE(TEXT(CV7,"#,##0.00"),"-","△")&amp;"】"))</f>
        <v>【52.74】</v>
      </c>
      <c r="CW6" s="33">
        <f>IF(CW7="",NA(),CW7)</f>
        <v>75</v>
      </c>
      <c r="CX6" s="33">
        <f t="shared" ref="CX6:DF6" si="11">IF(CX7="",NA(),CX7)</f>
        <v>78.91</v>
      </c>
      <c r="CY6" s="33">
        <f t="shared" si="11"/>
        <v>77.680000000000007</v>
      </c>
      <c r="CZ6" s="33">
        <f t="shared" si="11"/>
        <v>76.59</v>
      </c>
      <c r="DA6" s="33">
        <f t="shared" si="11"/>
        <v>78.13</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324418</v>
      </c>
      <c r="D7" s="35">
        <v>47</v>
      </c>
      <c r="E7" s="35">
        <v>17</v>
      </c>
      <c r="F7" s="35">
        <v>5</v>
      </c>
      <c r="G7" s="35">
        <v>0</v>
      </c>
      <c r="H7" s="35" t="s">
        <v>96</v>
      </c>
      <c r="I7" s="35" t="s">
        <v>97</v>
      </c>
      <c r="J7" s="35" t="s">
        <v>98</v>
      </c>
      <c r="K7" s="35" t="s">
        <v>99</v>
      </c>
      <c r="L7" s="35" t="s">
        <v>100</v>
      </c>
      <c r="M7" s="36" t="s">
        <v>101</v>
      </c>
      <c r="N7" s="36" t="s">
        <v>102</v>
      </c>
      <c r="O7" s="36">
        <v>13.02</v>
      </c>
      <c r="P7" s="36">
        <v>100</v>
      </c>
      <c r="Q7" s="36">
        <v>4030</v>
      </c>
      <c r="R7" s="36">
        <v>3484</v>
      </c>
      <c r="S7" s="36">
        <v>106.43</v>
      </c>
      <c r="T7" s="36">
        <v>32.74</v>
      </c>
      <c r="U7" s="36">
        <v>448</v>
      </c>
      <c r="V7" s="36">
        <v>0.22</v>
      </c>
      <c r="W7" s="36">
        <v>2036.36</v>
      </c>
      <c r="X7" s="36">
        <v>54.6</v>
      </c>
      <c r="Y7" s="36">
        <v>64.84</v>
      </c>
      <c r="Z7" s="36">
        <v>100</v>
      </c>
      <c r="AA7" s="36">
        <v>100</v>
      </c>
      <c r="AB7" s="36">
        <v>104.32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47.78</v>
      </c>
      <c r="BQ7" s="36">
        <v>66.34</v>
      </c>
      <c r="BR7" s="36">
        <v>114.69</v>
      </c>
      <c r="BS7" s="36">
        <v>93.01</v>
      </c>
      <c r="BT7" s="36">
        <v>105.89</v>
      </c>
      <c r="BU7" s="36">
        <v>42.13</v>
      </c>
      <c r="BV7" s="36">
        <v>42.48</v>
      </c>
      <c r="BW7" s="36">
        <v>41.04</v>
      </c>
      <c r="BX7" s="36">
        <v>41.08</v>
      </c>
      <c r="BY7" s="36">
        <v>41.34</v>
      </c>
      <c r="BZ7" s="36">
        <v>52.78</v>
      </c>
      <c r="CA7" s="36">
        <v>420.44</v>
      </c>
      <c r="CB7" s="36">
        <v>332.47</v>
      </c>
      <c r="CC7" s="36">
        <v>172.18</v>
      </c>
      <c r="CD7" s="36">
        <v>239.24</v>
      </c>
      <c r="CE7" s="36">
        <v>209.93</v>
      </c>
      <c r="CF7" s="36">
        <v>348.41</v>
      </c>
      <c r="CG7" s="36">
        <v>343.8</v>
      </c>
      <c r="CH7" s="36">
        <v>357.08</v>
      </c>
      <c r="CI7" s="36">
        <v>378.08</v>
      </c>
      <c r="CJ7" s="36">
        <v>357.49</v>
      </c>
      <c r="CK7" s="36">
        <v>289.81</v>
      </c>
      <c r="CL7" s="36">
        <v>58.15</v>
      </c>
      <c r="CM7" s="36">
        <v>53.26</v>
      </c>
      <c r="CN7" s="36">
        <v>59.24</v>
      </c>
      <c r="CO7" s="36">
        <v>53.8</v>
      </c>
      <c r="CP7" s="36">
        <v>53.8</v>
      </c>
      <c r="CQ7" s="36">
        <v>46.85</v>
      </c>
      <c r="CR7" s="36">
        <v>46.06</v>
      </c>
      <c r="CS7" s="36">
        <v>45.95</v>
      </c>
      <c r="CT7" s="36">
        <v>44.69</v>
      </c>
      <c r="CU7" s="36">
        <v>44.69</v>
      </c>
      <c r="CV7" s="36">
        <v>52.74</v>
      </c>
      <c r="CW7" s="36">
        <v>75</v>
      </c>
      <c r="CX7" s="36">
        <v>78.91</v>
      </c>
      <c r="CY7" s="36">
        <v>77.680000000000007</v>
      </c>
      <c r="CZ7" s="36">
        <v>76.59</v>
      </c>
      <c r="DA7" s="36">
        <v>78.13</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2017-02-15T06:14:50Z</cp:lastPrinted>
  <dcterms:created xsi:type="dcterms:W3CDTF">2017-02-08T03:13:55Z</dcterms:created>
  <dcterms:modified xsi:type="dcterms:W3CDTF">2017-02-15T07:18:54Z</dcterms:modified>
</cp:coreProperties>
</file>