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AY8" i="4" s="1"/>
  <c r="R6" i="5"/>
  <c r="AQ8" i="4" s="1"/>
  <c r="Q6" i="5"/>
  <c r="P6" i="5"/>
  <c r="O6" i="5"/>
  <c r="N6" i="5"/>
  <c r="M6" i="5"/>
  <c r="L6" i="5"/>
  <c r="K6" i="5"/>
  <c r="R8" i="4" s="1"/>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Z10" i="4"/>
  <c r="R10" i="4"/>
  <c r="J10" i="4"/>
  <c r="B10" i="4"/>
  <c r="AI8" i="4"/>
  <c r="Z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<sst xmlns="http://schemas.openxmlformats.org/spreadsheetml/2006/main" count="218" uniqueCount="108">
  <si>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</si>
  <si>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</si>
  <si>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</si>
  <si>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</si>
  <si>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</si>
  <si>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</si>
  <si>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</si>
  <si>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</si>
  <si>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</si>
  <si>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</si>
  <si>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</si>
  <si>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</si>
  <si>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</si>
  <si>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</si>
  <si>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</si>
  <si>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</si>
  <si>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</si>
  <si>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</si>
  <si>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</si>
  <si>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</si>
  <si>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</si>
  <si>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</si>
  <si>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</si>
  <si>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</si>
  <si>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</si>
  <si>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</si>
  <si>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</si>
  <si>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</si>
  <si>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</si>
  <si>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</si>
  <si>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</si>
  <si>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</si>
  <si>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</si>
  <si>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</si>
  <si>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</si>
  <si>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</si>
  <si>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</si>
  <si>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</si>
  <si>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</si>
  <si>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</si>
  <si>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</si>
  <si>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</si>
  <si>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</si>
  <si>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</si>
  <si>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</si>
  <si>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</si>
  <si>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</si>
  <si>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</si>
  <si>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</si>
  <si>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</si>
  <si>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</si>
  <si>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</si>
  <si>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</si>
  <si>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</si>
  <si>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</si>
  <si>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</si>
  <si>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</si>
  <si>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</si>
  <si>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</si>
  <si>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</si>
  <si>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</si>
  <si>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</si>
  <si>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</si>
  <si>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</si>
  <si>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</si>
  <si>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</si>
  <si>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</si>
  <si>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</si>
  <si>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</si>
  <si>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</si>
  <si>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</si>
  <si>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</si>
  <si>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</si>
  <si>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</si>
  <si>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</si>
  <si>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</si>
  <si>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</si>
  <si>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</si>
  <si>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</si>
  <si>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</si>
  <si>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</si>
  <si>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</si>
  <si>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</si>
  <si>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</si>
  <si>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</si>
  <si>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</si>
  <si>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</si>
  <si>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</si>
  <si>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</si>
  <si>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</si>
  <si>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</si>
  <si>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</si>
  <si>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</si>
  <si>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川本町</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</si>
  <si>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</si>
  <si>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</si>
  <si>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</si>
  <si>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</si>
  <si>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</si>
  <si>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</si>
  <si>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</si>
  <si>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</si>
  <si>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</si>
  <si>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</si>
  <si>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</si>
  <si>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①収益的収支比率・⑤料金回収率・⑥給水原価については、類似団体平均値より良好な数値ではあり、今後も維持できるように努めたい。
④企業債残高対給水収益比率については、平成26年度全国平均及び類似団体平均値より低い状態ではあるが、平成23年度から実施している簡易水道再編事業に係る企業債借入に伴い、今後上昇する見込み。起債償還額のピークは、平成33年度頃となる。
⑦施設利用率・⑧有収率については、平成26年度全国平均及び類似団体平均値より低い状態ではありますが、平成23年度からの簡易水道再編事業による管路更新等により、今後改善されていく見込。
</t>
    <rPh sb="1" eb="4">
      <t>シュウエキテキ</t>
    </rPh>
    <rPh sb="4" eb="6">
      <t>シュウシ</t>
    </rPh>
    <rPh sb="6" eb="8">
      <t>ヒリツ</t>
    </rPh>
    <rPh sb="10" eb="12">
      <t>リョウキン</t>
    </rPh>
    <rPh sb="12" eb="15">
      <t>カイシュウリツ</t>
    </rPh>
    <rPh sb="17" eb="21">
      <t>キュウスイゲンカ</t>
    </rPh>
    <rPh sb="27" eb="29">
      <t>ルイジ</t>
    </rPh>
    <rPh sb="29" eb="31">
      <t>ダンタイ</t>
    </rPh>
    <rPh sb="31" eb="34">
      <t>ヘイキンチ</t>
    </rPh>
    <rPh sb="36" eb="38">
      <t>リョウコウ</t>
    </rPh>
    <rPh sb="39" eb="41">
      <t>スウチ</t>
    </rPh>
    <rPh sb="46" eb="48">
      <t>コンゴ</t>
    </rPh>
    <rPh sb="49" eb="51">
      <t>イジ</t>
    </rPh>
    <rPh sb="57" eb="58">
      <t>ツト</t>
    </rPh>
    <rPh sb="64" eb="67">
      <t>キギョウサイ</t>
    </rPh>
    <rPh sb="67" eb="69">
      <t>ザンダカ</t>
    </rPh>
    <rPh sb="69" eb="70">
      <t>タイ</t>
    </rPh>
    <rPh sb="70" eb="72">
      <t>キュウスイ</t>
    </rPh>
    <rPh sb="72" eb="74">
      <t>シュウエキ</t>
    </rPh>
    <rPh sb="74" eb="76">
      <t>ヒリツ</t>
    </rPh>
    <rPh sb="82" eb="84">
      <t>ヘイセイ</t>
    </rPh>
    <rPh sb="86" eb="88">
      <t>ネンド</t>
    </rPh>
    <rPh sb="88" eb="90">
      <t>ゼンコク</t>
    </rPh>
    <rPh sb="90" eb="92">
      <t>ヘイキン</t>
    </rPh>
    <rPh sb="92" eb="93">
      <t>オヨ</t>
    </rPh>
    <rPh sb="94" eb="96">
      <t>ルイジ</t>
    </rPh>
    <rPh sb="96" eb="98">
      <t>ダンタイ</t>
    </rPh>
    <rPh sb="98" eb="101">
      <t>ヘイキンチ</t>
    </rPh>
    <rPh sb="103" eb="104">
      <t>ヒク</t>
    </rPh>
    <rPh sb="105" eb="107">
      <t>ジョウタイ</t>
    </rPh>
    <rPh sb="113" eb="115">
      <t>ヘイセイ</t>
    </rPh>
    <rPh sb="117" eb="119">
      <t>ネンド</t>
    </rPh>
    <rPh sb="121" eb="123">
      <t>ジッシ</t>
    </rPh>
    <rPh sb="127" eb="129">
      <t>カンイ</t>
    </rPh>
    <rPh sb="129" eb="131">
      <t>スイドウ</t>
    </rPh>
    <rPh sb="131" eb="133">
      <t>サイヘン</t>
    </rPh>
    <rPh sb="133" eb="135">
      <t>ジギョウ</t>
    </rPh>
    <rPh sb="136" eb="137">
      <t>カカ</t>
    </rPh>
    <rPh sb="138" eb="141">
      <t>キギョウサイ</t>
    </rPh>
    <rPh sb="141" eb="143">
      <t>カリイレ</t>
    </rPh>
    <rPh sb="144" eb="145">
      <t>トモナ</t>
    </rPh>
    <rPh sb="147" eb="149">
      <t>コンゴ</t>
    </rPh>
    <rPh sb="149" eb="151">
      <t>ジョウショウ</t>
    </rPh>
    <rPh sb="153" eb="155">
      <t>ミコ</t>
    </rPh>
    <rPh sb="157" eb="159">
      <t>キサイ</t>
    </rPh>
    <rPh sb="159" eb="162">
      <t>ショウカンガク</t>
    </rPh>
    <rPh sb="168" eb="170">
      <t>ヘイセイ</t>
    </rPh>
    <rPh sb="172" eb="174">
      <t>ネンド</t>
    </rPh>
    <rPh sb="174" eb="175">
      <t>コロ</t>
    </rPh>
    <rPh sb="181" eb="183">
      <t>シセツ</t>
    </rPh>
    <rPh sb="183" eb="186">
      <t>リヨウリツ</t>
    </rPh>
    <rPh sb="188" eb="190">
      <t>ユウシュウ</t>
    </rPh>
    <rPh sb="190" eb="191">
      <t>リツ</t>
    </rPh>
    <rPh sb="250" eb="252">
      <t>カンロ</t>
    </rPh>
    <rPh sb="252" eb="254">
      <t>コウシン</t>
    </rPh>
    <rPh sb="254" eb="255">
      <t>トウ</t>
    </rPh>
    <rPh sb="259" eb="261">
      <t>コンゴ</t>
    </rPh>
    <rPh sb="261" eb="263">
      <t>カイゼン</t>
    </rPh>
    <rPh sb="268" eb="270">
      <t>ミコミ</t>
    </rPh>
    <phoneticPr fontId="4"/>
  </si>
  <si>
    <t>　簡易水道再編事業(H23～H30）及び生活基盤近代化事業(H29）により、施設整備は一通り完了となる。
　今後、当面は維持管理が主体となるが、配水池等の更新時においては耐震化等も含め大きな資本投資が見込まる。また、今後は企業債償還額も増加してくるため、適正な維持管理費による事業運営はもとより、水道料金についても見直しを図ることで、今後の資本費を確保することも必要である。
　</t>
    <rPh sb="1" eb="3">
      <t>カンイ</t>
    </rPh>
    <rPh sb="3" eb="5">
      <t>スイドウ</t>
    </rPh>
    <rPh sb="5" eb="7">
      <t>サイヘン</t>
    </rPh>
    <rPh sb="7" eb="9">
      <t>ジギョウ</t>
    </rPh>
    <rPh sb="18" eb="19">
      <t>オヨ</t>
    </rPh>
    <rPh sb="20" eb="22">
      <t>セイカツ</t>
    </rPh>
    <rPh sb="22" eb="24">
      <t>キバン</t>
    </rPh>
    <rPh sb="24" eb="27">
      <t>キンダイカ</t>
    </rPh>
    <rPh sb="27" eb="29">
      <t>ジギョウ</t>
    </rPh>
    <rPh sb="38" eb="40">
      <t>シセツ</t>
    </rPh>
    <rPh sb="40" eb="42">
      <t>セイビ</t>
    </rPh>
    <rPh sb="43" eb="45">
      <t>ヒトトオ</t>
    </rPh>
    <rPh sb="46" eb="48">
      <t>カンリョウ</t>
    </rPh>
    <rPh sb="54" eb="56">
      <t>コンゴ</t>
    </rPh>
    <rPh sb="57" eb="59">
      <t>トウメン</t>
    </rPh>
    <rPh sb="60" eb="62">
      <t>イジ</t>
    </rPh>
    <rPh sb="62" eb="64">
      <t>カンリ</t>
    </rPh>
    <rPh sb="65" eb="67">
      <t>シュタイ</t>
    </rPh>
    <rPh sb="72" eb="75">
      <t>ハイスイチ</t>
    </rPh>
    <rPh sb="75" eb="76">
      <t>トウ</t>
    </rPh>
    <rPh sb="77" eb="79">
      <t>コウシン</t>
    </rPh>
    <rPh sb="79" eb="80">
      <t>ジ</t>
    </rPh>
    <rPh sb="85" eb="88">
      <t>タイシンカ</t>
    </rPh>
    <rPh sb="88" eb="89">
      <t>トウ</t>
    </rPh>
    <rPh sb="90" eb="91">
      <t>フク</t>
    </rPh>
    <rPh sb="92" eb="93">
      <t>オオ</t>
    </rPh>
    <rPh sb="95" eb="97">
      <t>シホン</t>
    </rPh>
    <rPh sb="97" eb="99">
      <t>トウシ</t>
    </rPh>
    <rPh sb="100" eb="102">
      <t>ミコ</t>
    </rPh>
    <rPh sb="108" eb="110">
      <t>コンゴ</t>
    </rPh>
    <rPh sb="111" eb="114">
      <t>キギョウサイ</t>
    </rPh>
    <rPh sb="114" eb="117">
      <t>ショウカンガク</t>
    </rPh>
    <rPh sb="118" eb="120">
      <t>ゾウカ</t>
    </rPh>
    <rPh sb="127" eb="129">
      <t>テキセイ</t>
    </rPh>
    <rPh sb="130" eb="132">
      <t>イジ</t>
    </rPh>
    <rPh sb="132" eb="135">
      <t>カンリヒ</t>
    </rPh>
    <rPh sb="138" eb="140">
      <t>ジギョウ</t>
    </rPh>
    <rPh sb="140" eb="142">
      <t>ウンエイ</t>
    </rPh>
    <rPh sb="150" eb="152">
      <t>リョウキン</t>
    </rPh>
    <rPh sb="161" eb="162">
      <t>ハカ</t>
    </rPh>
    <phoneticPr fontId="4"/>
  </si>
  <si>
    <t>管路台帳の整備が進んでいないので、数値に表れていないが、昭和の時代に布設した管路については、平成23年度から実施している基幹改良事業により更新を行い平成29年度で全て更新となる予定。
よって、現在最も古い管路は、最長で27年経過となる。（管路更新については、40年経過が基準となる。）
今後は、維持管理が主体となるが、次回の更新に向けて、固定資産台帳、管路台帳等の整備が必要となってくる。</t>
    <rPh sb="0" eb="2">
      <t>カンロ</t>
    </rPh>
    <rPh sb="5" eb="7">
      <t>セイビ</t>
    </rPh>
    <rPh sb="8" eb="9">
      <t>スス</t>
    </rPh>
    <rPh sb="17" eb="19">
      <t>スウチ</t>
    </rPh>
    <rPh sb="20" eb="21">
      <t>アラワ</t>
    </rPh>
    <rPh sb="28" eb="30">
      <t>ショウワ</t>
    </rPh>
    <rPh sb="31" eb="33">
      <t>ジダイ</t>
    </rPh>
    <rPh sb="34" eb="36">
      <t>フセツ</t>
    </rPh>
    <rPh sb="38" eb="40">
      <t>カンロ</t>
    </rPh>
    <rPh sb="46" eb="48">
      <t>ヘイセイ</t>
    </rPh>
    <rPh sb="50" eb="52">
      <t>ネンド</t>
    </rPh>
    <rPh sb="54" eb="56">
      <t>ジッシ</t>
    </rPh>
    <rPh sb="60" eb="62">
      <t>キカン</t>
    </rPh>
    <rPh sb="62" eb="64">
      <t>カイリョウ</t>
    </rPh>
    <rPh sb="64" eb="66">
      <t>ジギョウ</t>
    </rPh>
    <rPh sb="69" eb="71">
      <t>コウシン</t>
    </rPh>
    <rPh sb="72" eb="73">
      <t>オコナ</t>
    </rPh>
    <rPh sb="74" eb="76">
      <t>ヘイセイ</t>
    </rPh>
    <rPh sb="78" eb="80">
      <t>ネンド</t>
    </rPh>
    <rPh sb="81" eb="82">
      <t>スベ</t>
    </rPh>
    <rPh sb="83" eb="85">
      <t>コウシン</t>
    </rPh>
    <rPh sb="88" eb="90">
      <t>ヨテイ</t>
    </rPh>
    <rPh sb="96" eb="98">
      <t>ゲンザイ</t>
    </rPh>
    <rPh sb="98" eb="99">
      <t>モット</t>
    </rPh>
    <rPh sb="100" eb="101">
      <t>フル</t>
    </rPh>
    <rPh sb="102" eb="104">
      <t>カンロ</t>
    </rPh>
    <rPh sb="106" eb="108">
      <t>サイチョウ</t>
    </rPh>
    <rPh sb="111" eb="112">
      <t>ネン</t>
    </rPh>
    <rPh sb="112" eb="114">
      <t>ケイカ</t>
    </rPh>
    <rPh sb="119" eb="121">
      <t>カンロ</t>
    </rPh>
    <rPh sb="121" eb="123">
      <t>コウシン</t>
    </rPh>
    <rPh sb="131" eb="132">
      <t>ネン</t>
    </rPh>
    <rPh sb="132" eb="134">
      <t>ケイカ</t>
    </rPh>
    <rPh sb="135" eb="137">
      <t>キジュン</t>
    </rPh>
    <rPh sb="143" eb="145">
      <t>コンゴ</t>
    </rPh>
    <rPh sb="147" eb="149">
      <t>イジ</t>
    </rPh>
    <rPh sb="149" eb="151">
      <t>カンリ</t>
    </rPh>
    <rPh sb="152" eb="154">
      <t>シュタイ</t>
    </rPh>
    <rPh sb="159" eb="161">
      <t>ジカイ</t>
    </rPh>
    <rPh sb="162" eb="164">
      <t>コウシン</t>
    </rPh>
    <rPh sb="165" eb="166">
      <t>ム</t>
    </rPh>
    <rPh sb="169" eb="173">
      <t>コテイシサン</t>
    </rPh>
    <rPh sb="173" eb="175">
      <t>ダイチョウ</t>
    </rPh>
    <rPh sb="176" eb="178">
      <t>カンロ</t>
    </rPh>
    <rPh sb="178" eb="180">
      <t>ダイチョウ</t>
    </rPh>
    <rPh sb="180" eb="181">
      <t>トウ</t>
    </rPh>
    <rPh sb="182" eb="184">
      <t>セイビ</t>
    </rPh>
    <rPh sb="185" eb="18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</si>
</sst>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formatCode="#,##0.00;&quot;△&quot;#,##0.00;&quot;-&quot;">
                  <c:v>2.84</c:v>
                </c:pt>
              </c:numCache>
            </c:numRef>
          </c:val>
        </c:ser>
        <c:dLbls>
          <c:showLegendKey val="0"/>
          <c:showVal val="0"/>
          <c:showCatName val="0"/>
          <c:showSerName val="0"/>
          <c:showPercent val="0"/>
          <c:showBubbleSize val="0"/>
        </c:dLbls>
        <c:gapWidth val="150"/>
        <c:axId val="99121024"/>
        <c:axId val="99131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0.47</c:v>
                </c:pt>
                <c:pt idx="1">
                  <c:v>0.46</c:v>
                </c:pt>
                <c:pt idx="2">
                  <c:v>0.8</c:v>
                </c:pt>
                <c:pt idx="3">
                  <c:v>0.69</c:v>
                </c:pt>
                <c:pt idx="4">
                  <c:v>0.65</c:v>
                </c:pt>
              </c:numCache>
            </c:numRef>
          </c:val>
          <c:smooth val="0"/>
        </c:ser>
        <c:dLbls>
          <c:showLegendKey val="0"/>
          <c:showVal val="0"/>
          <c:showCatName val="0"/>
          <c:showSerName val="0"/>
          <c:showPercent val="0"/>
          <c:showBubbleSize val="0"/>
        </c:dLbls>
        <c:marker val="1"/>
        <c:smooth val="0"/>
        <c:axId val="99121024"/>
        <c:axId val="99131392"/>
      </c:lineChart>
      <c:dateAx>
        <c:axId val="99121024"/>
        <c:scaling>
          <c:orientation val="minMax"/>
        </c:scaling>
        <c:delete val="1"/>
        <c:axPos val="b"/>
        <c:numFmt formatCode="ge" sourceLinked="1"/>
        <c:majorTickMark val="none"/>
        <c:minorTickMark val="none"/>
        <c:tickLblPos val="none"/>
        <c:crossAx val="99131392"/>
        <c:crosses val="autoZero"/>
        <c:auto val="1"/>
        <c:lblOffset val="100"/>
        <c:baseTimeUnit val="years"/>
      </c:dateAx>
      <c:valAx>
        <c:axId val="9913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12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34.119999999999997</c:v>
                </c:pt>
                <c:pt idx="1">
                  <c:v>28.76</c:v>
                </c:pt>
                <c:pt idx="2">
                  <c:v>31.42</c:v>
                </c:pt>
                <c:pt idx="3">
                  <c:v>28.67</c:v>
                </c:pt>
                <c:pt idx="4">
                  <c:v>24.74</c:v>
                </c:pt>
              </c:numCache>
            </c:numRef>
          </c:val>
        </c:ser>
        <c:dLbls>
          <c:showLegendKey val="0"/>
          <c:showVal val="0"/>
          <c:showCatName val="0"/>
          <c:showSerName val="0"/>
          <c:showPercent val="0"/>
          <c:showBubbleSize val="0"/>
        </c:dLbls>
        <c:gapWidth val="150"/>
        <c:axId val="100694272"/>
        <c:axId val="10072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58.25</c:v>
                </c:pt>
                <c:pt idx="1">
                  <c:v>57.17</c:v>
                </c:pt>
                <c:pt idx="2">
                  <c:v>57.55</c:v>
                </c:pt>
                <c:pt idx="3">
                  <c:v>57.43</c:v>
                </c:pt>
                <c:pt idx="4">
                  <c:v>57.29</c:v>
                </c:pt>
              </c:numCache>
            </c:numRef>
          </c:val>
          <c:smooth val="0"/>
        </c:ser>
        <c:dLbls>
          <c:showLegendKey val="0"/>
          <c:showVal val="0"/>
          <c:showCatName val="0"/>
          <c:showSerName val="0"/>
          <c:showPercent val="0"/>
          <c:showBubbleSize val="0"/>
        </c:dLbls>
        <c:marker val="1"/>
        <c:smooth val="0"/>
        <c:axId val="100694272"/>
        <c:axId val="100721024"/>
      </c:lineChart>
      <c:dateAx>
        <c:axId val="100694272"/>
        <c:scaling>
          <c:orientation val="minMax"/>
        </c:scaling>
        <c:delete val="1"/>
        <c:axPos val="b"/>
        <c:numFmt formatCode="ge" sourceLinked="1"/>
        <c:majorTickMark val="none"/>
        <c:minorTickMark val="none"/>
        <c:tickLblPos val="none"/>
        <c:crossAx val="100721024"/>
        <c:crosses val="autoZero"/>
        <c:auto val="1"/>
        <c:lblOffset val="100"/>
        <c:baseTimeUnit val="years"/>
      </c:dateAx>
      <c:valAx>
        <c:axId val="10072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69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59.8</c:v>
                </c:pt>
                <c:pt idx="1">
                  <c:v>68.22</c:v>
                </c:pt>
                <c:pt idx="2">
                  <c:v>61.09</c:v>
                </c:pt>
                <c:pt idx="3">
                  <c:v>65.75</c:v>
                </c:pt>
                <c:pt idx="4">
                  <c:v>78.819999999999993</c:v>
                </c:pt>
              </c:numCache>
            </c:numRef>
          </c:val>
        </c:ser>
        <c:dLbls>
          <c:showLegendKey val="0"/>
          <c:showVal val="0"/>
          <c:showCatName val="0"/>
          <c:showSerName val="0"/>
          <c:showPercent val="0"/>
          <c:showBubbleSize val="0"/>
        </c:dLbls>
        <c:gapWidth val="150"/>
        <c:axId val="100820864"/>
        <c:axId val="100823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74.53</c:v>
                </c:pt>
                <c:pt idx="1">
                  <c:v>74.94</c:v>
                </c:pt>
                <c:pt idx="2">
                  <c:v>74.14</c:v>
                </c:pt>
                <c:pt idx="3">
                  <c:v>73.83</c:v>
                </c:pt>
                <c:pt idx="4">
                  <c:v>73.69</c:v>
                </c:pt>
              </c:numCache>
            </c:numRef>
          </c:val>
          <c:smooth val="0"/>
        </c:ser>
        <c:dLbls>
          <c:showLegendKey val="0"/>
          <c:showVal val="0"/>
          <c:showCatName val="0"/>
          <c:showSerName val="0"/>
          <c:showPercent val="0"/>
          <c:showBubbleSize val="0"/>
        </c:dLbls>
        <c:marker val="1"/>
        <c:smooth val="0"/>
        <c:axId val="100820864"/>
        <c:axId val="100823040"/>
      </c:lineChart>
      <c:dateAx>
        <c:axId val="100820864"/>
        <c:scaling>
          <c:orientation val="minMax"/>
        </c:scaling>
        <c:delete val="1"/>
        <c:axPos val="b"/>
        <c:numFmt formatCode="ge" sourceLinked="1"/>
        <c:majorTickMark val="none"/>
        <c:minorTickMark val="none"/>
        <c:tickLblPos val="none"/>
        <c:crossAx val="100823040"/>
        <c:crosses val="autoZero"/>
        <c:auto val="1"/>
        <c:lblOffset val="100"/>
        <c:baseTimeUnit val="years"/>
      </c:dateAx>
      <c:valAx>
        <c:axId val="10082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82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81.96</c:v>
                </c:pt>
                <c:pt idx="1">
                  <c:v>49.53</c:v>
                </c:pt>
                <c:pt idx="2">
                  <c:v>85.26</c:v>
                </c:pt>
                <c:pt idx="3">
                  <c:v>85.65</c:v>
                </c:pt>
                <c:pt idx="4">
                  <c:v>91</c:v>
                </c:pt>
              </c:numCache>
            </c:numRef>
          </c:val>
        </c:ser>
        <c:dLbls>
          <c:showLegendKey val="0"/>
          <c:showVal val="0"/>
          <c:showCatName val="0"/>
          <c:showSerName val="0"/>
          <c:showPercent val="0"/>
          <c:showBubbleSize val="0"/>
        </c:dLbls>
        <c:gapWidth val="150"/>
        <c:axId val="100337152"/>
        <c:axId val="100339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75.89</c:v>
                </c:pt>
                <c:pt idx="1">
                  <c:v>74.52</c:v>
                </c:pt>
                <c:pt idx="2">
                  <c:v>76.09</c:v>
                </c:pt>
                <c:pt idx="3">
                  <c:v>75.87</c:v>
                </c:pt>
                <c:pt idx="4">
                  <c:v>76.27</c:v>
                </c:pt>
              </c:numCache>
            </c:numRef>
          </c:val>
          <c:smooth val="0"/>
        </c:ser>
        <c:dLbls>
          <c:showLegendKey val="0"/>
          <c:showVal val="0"/>
          <c:showCatName val="0"/>
          <c:showSerName val="0"/>
          <c:showPercent val="0"/>
          <c:showBubbleSize val="0"/>
        </c:dLbls>
        <c:marker val="1"/>
        <c:smooth val="0"/>
        <c:axId val="100337152"/>
        <c:axId val="100339072"/>
      </c:lineChart>
      <c:dateAx>
        <c:axId val="100337152"/>
        <c:scaling>
          <c:orientation val="minMax"/>
        </c:scaling>
        <c:delete val="1"/>
        <c:axPos val="b"/>
        <c:numFmt formatCode="ge" sourceLinked="1"/>
        <c:majorTickMark val="none"/>
        <c:minorTickMark val="none"/>
        <c:tickLblPos val="none"/>
        <c:crossAx val="100339072"/>
        <c:crosses val="autoZero"/>
        <c:auto val="1"/>
        <c:lblOffset val="100"/>
        <c:baseTimeUnit val="years"/>
      </c:dateAx>
      <c:valAx>
        <c:axId val="10033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3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373632"/>
        <c:axId val="100375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373632"/>
        <c:axId val="100375552"/>
      </c:lineChart>
      <c:dateAx>
        <c:axId val="100373632"/>
        <c:scaling>
          <c:orientation val="minMax"/>
        </c:scaling>
        <c:delete val="1"/>
        <c:axPos val="b"/>
        <c:numFmt formatCode="ge" sourceLinked="1"/>
        <c:majorTickMark val="none"/>
        <c:minorTickMark val="none"/>
        <c:tickLblPos val="none"/>
        <c:crossAx val="100375552"/>
        <c:crosses val="autoZero"/>
        <c:auto val="1"/>
        <c:lblOffset val="100"/>
        <c:baseTimeUnit val="years"/>
      </c:dateAx>
      <c:valAx>
        <c:axId val="10037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7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747520"/>
        <c:axId val="100753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747520"/>
        <c:axId val="100753792"/>
      </c:lineChart>
      <c:dateAx>
        <c:axId val="100747520"/>
        <c:scaling>
          <c:orientation val="minMax"/>
        </c:scaling>
        <c:delete val="1"/>
        <c:axPos val="b"/>
        <c:numFmt formatCode="ge" sourceLinked="1"/>
        <c:majorTickMark val="none"/>
        <c:minorTickMark val="none"/>
        <c:tickLblPos val="none"/>
        <c:crossAx val="100753792"/>
        <c:crosses val="autoZero"/>
        <c:auto val="1"/>
        <c:lblOffset val="100"/>
        <c:baseTimeUnit val="years"/>
      </c:dateAx>
      <c:valAx>
        <c:axId val="10075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4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789632"/>
        <c:axId val="10078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789632"/>
        <c:axId val="100788864"/>
      </c:lineChart>
      <c:dateAx>
        <c:axId val="100789632"/>
        <c:scaling>
          <c:orientation val="minMax"/>
        </c:scaling>
        <c:delete val="1"/>
        <c:axPos val="b"/>
        <c:numFmt formatCode="ge" sourceLinked="1"/>
        <c:majorTickMark val="none"/>
        <c:minorTickMark val="none"/>
        <c:tickLblPos val="none"/>
        <c:crossAx val="100788864"/>
        <c:crosses val="autoZero"/>
        <c:auto val="1"/>
        <c:lblOffset val="100"/>
        <c:baseTimeUnit val="years"/>
      </c:dateAx>
      <c:valAx>
        <c:axId val="10078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8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501760"/>
        <c:axId val="10051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501760"/>
        <c:axId val="100512128"/>
      </c:lineChart>
      <c:dateAx>
        <c:axId val="100501760"/>
        <c:scaling>
          <c:orientation val="minMax"/>
        </c:scaling>
        <c:delete val="1"/>
        <c:axPos val="b"/>
        <c:numFmt formatCode="ge" sourceLinked="1"/>
        <c:majorTickMark val="none"/>
        <c:minorTickMark val="none"/>
        <c:tickLblPos val="none"/>
        <c:crossAx val="100512128"/>
        <c:crosses val="autoZero"/>
        <c:auto val="1"/>
        <c:lblOffset val="100"/>
        <c:baseTimeUnit val="years"/>
      </c:dateAx>
      <c:valAx>
        <c:axId val="10051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50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696.25</c:v>
                </c:pt>
                <c:pt idx="1">
                  <c:v>723.16</c:v>
                </c:pt>
                <c:pt idx="2">
                  <c:v>726.62</c:v>
                </c:pt>
                <c:pt idx="3">
                  <c:v>767.97</c:v>
                </c:pt>
                <c:pt idx="4">
                  <c:v>830.57</c:v>
                </c:pt>
              </c:numCache>
            </c:numRef>
          </c:val>
        </c:ser>
        <c:dLbls>
          <c:showLegendKey val="0"/>
          <c:showVal val="0"/>
          <c:showCatName val="0"/>
          <c:showSerName val="0"/>
          <c:showPercent val="0"/>
          <c:showBubbleSize val="0"/>
        </c:dLbls>
        <c:gapWidth val="150"/>
        <c:axId val="100536704"/>
        <c:axId val="100538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1124.6400000000001</c:v>
                </c:pt>
                <c:pt idx="1">
                  <c:v>1108.26</c:v>
                </c:pt>
                <c:pt idx="2">
                  <c:v>1113.76</c:v>
                </c:pt>
                <c:pt idx="3">
                  <c:v>1125.69</c:v>
                </c:pt>
                <c:pt idx="4">
                  <c:v>1134.67</c:v>
                </c:pt>
              </c:numCache>
            </c:numRef>
          </c:val>
          <c:smooth val="0"/>
        </c:ser>
        <c:dLbls>
          <c:showLegendKey val="0"/>
          <c:showVal val="0"/>
          <c:showCatName val="0"/>
          <c:showSerName val="0"/>
          <c:showPercent val="0"/>
          <c:showBubbleSize val="0"/>
        </c:dLbls>
        <c:marker val="1"/>
        <c:smooth val="0"/>
        <c:axId val="100536704"/>
        <c:axId val="100538624"/>
      </c:lineChart>
      <c:dateAx>
        <c:axId val="100536704"/>
        <c:scaling>
          <c:orientation val="minMax"/>
        </c:scaling>
        <c:delete val="1"/>
        <c:axPos val="b"/>
        <c:numFmt formatCode="ge" sourceLinked="1"/>
        <c:majorTickMark val="none"/>
        <c:minorTickMark val="none"/>
        <c:tickLblPos val="none"/>
        <c:crossAx val="100538624"/>
        <c:crosses val="autoZero"/>
        <c:auto val="1"/>
        <c:lblOffset val="100"/>
        <c:baseTimeUnit val="years"/>
      </c:dateAx>
      <c:valAx>
        <c:axId val="10053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53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77.400000000000006</c:v>
                </c:pt>
                <c:pt idx="1">
                  <c:v>76.03</c:v>
                </c:pt>
                <c:pt idx="2">
                  <c:v>77.73</c:v>
                </c:pt>
                <c:pt idx="3">
                  <c:v>78.02</c:v>
                </c:pt>
                <c:pt idx="4">
                  <c:v>79.27</c:v>
                </c:pt>
              </c:numCache>
            </c:numRef>
          </c:val>
        </c:ser>
        <c:dLbls>
          <c:showLegendKey val="0"/>
          <c:showVal val="0"/>
          <c:showCatName val="0"/>
          <c:showSerName val="0"/>
          <c:showPercent val="0"/>
          <c:showBubbleSize val="0"/>
        </c:dLbls>
        <c:gapWidth val="150"/>
        <c:axId val="100556160"/>
        <c:axId val="100582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56.46</c:v>
                </c:pt>
                <c:pt idx="1">
                  <c:v>19.77</c:v>
                </c:pt>
                <c:pt idx="2">
                  <c:v>34.25</c:v>
                </c:pt>
                <c:pt idx="3">
                  <c:v>46.48</c:v>
                </c:pt>
                <c:pt idx="4">
                  <c:v>40.6</c:v>
                </c:pt>
              </c:numCache>
            </c:numRef>
          </c:val>
          <c:smooth val="0"/>
        </c:ser>
        <c:dLbls>
          <c:showLegendKey val="0"/>
          <c:showVal val="0"/>
          <c:showCatName val="0"/>
          <c:showSerName val="0"/>
          <c:showPercent val="0"/>
          <c:showBubbleSize val="0"/>
        </c:dLbls>
        <c:marker val="1"/>
        <c:smooth val="0"/>
        <c:axId val="100556160"/>
        <c:axId val="100582912"/>
      </c:lineChart>
      <c:dateAx>
        <c:axId val="100556160"/>
        <c:scaling>
          <c:orientation val="minMax"/>
        </c:scaling>
        <c:delete val="1"/>
        <c:axPos val="b"/>
        <c:numFmt formatCode="ge" sourceLinked="1"/>
        <c:majorTickMark val="none"/>
        <c:minorTickMark val="none"/>
        <c:tickLblPos val="none"/>
        <c:crossAx val="100582912"/>
        <c:crosses val="autoZero"/>
        <c:auto val="1"/>
        <c:lblOffset val="100"/>
        <c:baseTimeUnit val="years"/>
      </c:dateAx>
      <c:valAx>
        <c:axId val="10058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55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304.33</c:v>
                </c:pt>
                <c:pt idx="1">
                  <c:v>310.67</c:v>
                </c:pt>
                <c:pt idx="2">
                  <c:v>303.32</c:v>
                </c:pt>
                <c:pt idx="3">
                  <c:v>316.13</c:v>
                </c:pt>
                <c:pt idx="4">
                  <c:v>301.22000000000003</c:v>
                </c:pt>
              </c:numCache>
            </c:numRef>
          </c:val>
        </c:ser>
        <c:dLbls>
          <c:showLegendKey val="0"/>
          <c:showVal val="0"/>
          <c:showCatName val="0"/>
          <c:showSerName val="0"/>
          <c:showPercent val="0"/>
          <c:showBubbleSize val="0"/>
        </c:dLbls>
        <c:gapWidth val="150"/>
        <c:axId val="100674176"/>
        <c:axId val="100676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306.49</c:v>
                </c:pt>
                <c:pt idx="1">
                  <c:v>878.73</c:v>
                </c:pt>
                <c:pt idx="2">
                  <c:v>501.18</c:v>
                </c:pt>
                <c:pt idx="3">
                  <c:v>376.61</c:v>
                </c:pt>
                <c:pt idx="4">
                  <c:v>440.03</c:v>
                </c:pt>
              </c:numCache>
            </c:numRef>
          </c:val>
          <c:smooth val="0"/>
        </c:ser>
        <c:dLbls>
          <c:showLegendKey val="0"/>
          <c:showVal val="0"/>
          <c:showCatName val="0"/>
          <c:showSerName val="0"/>
          <c:showPercent val="0"/>
          <c:showBubbleSize val="0"/>
        </c:dLbls>
        <c:marker val="1"/>
        <c:smooth val="0"/>
        <c:axId val="100674176"/>
        <c:axId val="100676352"/>
      </c:lineChart>
      <c:dateAx>
        <c:axId val="100674176"/>
        <c:scaling>
          <c:orientation val="minMax"/>
        </c:scaling>
        <c:delete val="1"/>
        <c:axPos val="b"/>
        <c:numFmt formatCode="ge" sourceLinked="1"/>
        <c:majorTickMark val="none"/>
        <c:minorTickMark val="none"/>
        <c:tickLblPos val="none"/>
        <c:crossAx val="100676352"/>
        <c:crosses val="autoZero"/>
        <c:auto val="1"/>
        <c:lblOffset val="100"/>
        <c:baseTimeUnit val="years"/>
      </c:dateAx>
      <c:valAx>
        <c:axId val="10067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67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S31" zoomScaleNormal="100" workbookViewId="0">
      <selection activeCell="CC54" sqref="CC5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島根県　川本町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D3</v>
      </c>
      <c r="AA8" s="52"/>
      <c r="AB8" s="52"/>
      <c r="AC8" s="52"/>
      <c r="AD8" s="52"/>
      <c r="AE8" s="52"/>
      <c r="AF8" s="52"/>
      <c r="AG8" s="53"/>
      <c r="AH8" s="3"/>
      <c r="AI8" s="54">
        <f>データ!Q6</f>
        <v>3484</v>
      </c>
      <c r="AJ8" s="55"/>
      <c r="AK8" s="55"/>
      <c r="AL8" s="55"/>
      <c r="AM8" s="55"/>
      <c r="AN8" s="55"/>
      <c r="AO8" s="55"/>
      <c r="AP8" s="56"/>
      <c r="AQ8" s="46">
        <f>データ!R6</f>
        <v>106.43</v>
      </c>
      <c r="AR8" s="46"/>
      <c r="AS8" s="46"/>
      <c r="AT8" s="46"/>
      <c r="AU8" s="46"/>
      <c r="AV8" s="46"/>
      <c r="AW8" s="46"/>
      <c r="AX8" s="46"/>
      <c r="AY8" s="46">
        <f>データ!S6</f>
        <v>32.74</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88.87</v>
      </c>
      <c r="S10" s="46"/>
      <c r="T10" s="46"/>
      <c r="U10" s="46"/>
      <c r="V10" s="46"/>
      <c r="W10" s="46"/>
      <c r="X10" s="46"/>
      <c r="Y10" s="46"/>
      <c r="Z10" s="80">
        <f>データ!P6</f>
        <v>4104</v>
      </c>
      <c r="AA10" s="80"/>
      <c r="AB10" s="80"/>
      <c r="AC10" s="80"/>
      <c r="AD10" s="80"/>
      <c r="AE10" s="80"/>
      <c r="AF10" s="80"/>
      <c r="AG10" s="80"/>
      <c r="AH10" s="2"/>
      <c r="AI10" s="80">
        <f>データ!T6</f>
        <v>3057</v>
      </c>
      <c r="AJ10" s="80"/>
      <c r="AK10" s="80"/>
      <c r="AL10" s="80"/>
      <c r="AM10" s="80"/>
      <c r="AN10" s="80"/>
      <c r="AO10" s="80"/>
      <c r="AP10" s="80"/>
      <c r="AQ10" s="46">
        <f>データ!U6</f>
        <v>14.85</v>
      </c>
      <c r="AR10" s="46"/>
      <c r="AS10" s="46"/>
      <c r="AT10" s="46"/>
      <c r="AU10" s="46"/>
      <c r="AV10" s="46"/>
      <c r="AW10" s="46"/>
      <c r="AX10" s="46"/>
      <c r="AY10" s="46">
        <f>データ!V6</f>
        <v>205.86</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105</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107</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106</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324418</v>
      </c>
      <c r="D6" s="31">
        <f t="shared" si="3"/>
        <v>47</v>
      </c>
      <c r="E6" s="31">
        <f t="shared" si="3"/>
        <v>1</v>
      </c>
      <c r="F6" s="31">
        <f t="shared" si="3"/>
        <v>0</v>
      </c>
      <c r="G6" s="31">
        <f t="shared" si="3"/>
        <v>0</v>
      </c>
      <c r="H6" s="31" t="str">
        <f t="shared" si="3"/>
        <v>島根県　川本町</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88.87</v>
      </c>
      <c r="P6" s="32">
        <f t="shared" si="3"/>
        <v>4104</v>
      </c>
      <c r="Q6" s="32">
        <f t="shared" si="3"/>
        <v>3484</v>
      </c>
      <c r="R6" s="32">
        <f t="shared" si="3"/>
        <v>106.43</v>
      </c>
      <c r="S6" s="32">
        <f t="shared" si="3"/>
        <v>32.74</v>
      </c>
      <c r="T6" s="32">
        <f t="shared" si="3"/>
        <v>3057</v>
      </c>
      <c r="U6" s="32">
        <f t="shared" si="3"/>
        <v>14.85</v>
      </c>
      <c r="V6" s="32">
        <f t="shared" si="3"/>
        <v>205.86</v>
      </c>
      <c r="W6" s="33">
        <f>IF(W7="",NA(),W7)</f>
        <v>81.96</v>
      </c>
      <c r="X6" s="33">
        <f t="shared" ref="X6:AF6" si="4">IF(X7="",NA(),X7)</f>
        <v>49.53</v>
      </c>
      <c r="Y6" s="33">
        <f t="shared" si="4"/>
        <v>85.26</v>
      </c>
      <c r="Z6" s="33">
        <f t="shared" si="4"/>
        <v>85.65</v>
      </c>
      <c r="AA6" s="33">
        <f t="shared" si="4"/>
        <v>91</v>
      </c>
      <c r="AB6" s="33">
        <f t="shared" si="4"/>
        <v>75.89</v>
      </c>
      <c r="AC6" s="33">
        <f t="shared" si="4"/>
        <v>74.52</v>
      </c>
      <c r="AD6" s="33">
        <f t="shared" si="4"/>
        <v>76.09</v>
      </c>
      <c r="AE6" s="33">
        <f t="shared" si="4"/>
        <v>75.87</v>
      </c>
      <c r="AF6" s="33">
        <f t="shared" si="4"/>
        <v>76.27</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696.25</v>
      </c>
      <c r="BE6" s="33">
        <f t="shared" ref="BE6:BM6" si="7">IF(BE7="",NA(),BE7)</f>
        <v>723.16</v>
      </c>
      <c r="BF6" s="33">
        <f t="shared" si="7"/>
        <v>726.62</v>
      </c>
      <c r="BG6" s="33">
        <f t="shared" si="7"/>
        <v>767.97</v>
      </c>
      <c r="BH6" s="33">
        <f t="shared" si="7"/>
        <v>830.57</v>
      </c>
      <c r="BI6" s="33">
        <f t="shared" si="7"/>
        <v>1124.6400000000001</v>
      </c>
      <c r="BJ6" s="33">
        <f t="shared" si="7"/>
        <v>1108.26</v>
      </c>
      <c r="BK6" s="33">
        <f t="shared" si="7"/>
        <v>1113.76</v>
      </c>
      <c r="BL6" s="33">
        <f t="shared" si="7"/>
        <v>1125.69</v>
      </c>
      <c r="BM6" s="33">
        <f t="shared" si="7"/>
        <v>1134.67</v>
      </c>
      <c r="BN6" s="32" t="str">
        <f>IF(BN7="","",IF(BN7="-","【-】","【"&amp;SUBSTITUTE(TEXT(BN7,"#,##0.00"),"-","△")&amp;"】"))</f>
        <v>【1,242.90】</v>
      </c>
      <c r="BO6" s="33">
        <f>IF(BO7="",NA(),BO7)</f>
        <v>77.400000000000006</v>
      </c>
      <c r="BP6" s="33">
        <f t="shared" ref="BP6:BX6" si="8">IF(BP7="",NA(),BP7)</f>
        <v>76.03</v>
      </c>
      <c r="BQ6" s="33">
        <f t="shared" si="8"/>
        <v>77.73</v>
      </c>
      <c r="BR6" s="33">
        <f t="shared" si="8"/>
        <v>78.02</v>
      </c>
      <c r="BS6" s="33">
        <f t="shared" si="8"/>
        <v>79.27</v>
      </c>
      <c r="BT6" s="33">
        <f t="shared" si="8"/>
        <v>56.46</v>
      </c>
      <c r="BU6" s="33">
        <f t="shared" si="8"/>
        <v>19.77</v>
      </c>
      <c r="BV6" s="33">
        <f t="shared" si="8"/>
        <v>34.25</v>
      </c>
      <c r="BW6" s="33">
        <f t="shared" si="8"/>
        <v>46.48</v>
      </c>
      <c r="BX6" s="33">
        <f t="shared" si="8"/>
        <v>40.6</v>
      </c>
      <c r="BY6" s="32" t="str">
        <f>IF(BY7="","",IF(BY7="-","【-】","【"&amp;SUBSTITUTE(TEXT(BY7,"#,##0.00"),"-","△")&amp;"】"))</f>
        <v>【33.35】</v>
      </c>
      <c r="BZ6" s="33">
        <f>IF(BZ7="",NA(),BZ7)</f>
        <v>304.33</v>
      </c>
      <c r="CA6" s="33">
        <f t="shared" ref="CA6:CI6" si="9">IF(CA7="",NA(),CA7)</f>
        <v>310.67</v>
      </c>
      <c r="CB6" s="33">
        <f t="shared" si="9"/>
        <v>303.32</v>
      </c>
      <c r="CC6" s="33">
        <f t="shared" si="9"/>
        <v>316.13</v>
      </c>
      <c r="CD6" s="33">
        <f t="shared" si="9"/>
        <v>301.22000000000003</v>
      </c>
      <c r="CE6" s="33">
        <f t="shared" si="9"/>
        <v>306.49</v>
      </c>
      <c r="CF6" s="33">
        <f t="shared" si="9"/>
        <v>878.73</v>
      </c>
      <c r="CG6" s="33">
        <f t="shared" si="9"/>
        <v>501.18</v>
      </c>
      <c r="CH6" s="33">
        <f t="shared" si="9"/>
        <v>376.61</v>
      </c>
      <c r="CI6" s="33">
        <f t="shared" si="9"/>
        <v>440.03</v>
      </c>
      <c r="CJ6" s="32" t="str">
        <f>IF(CJ7="","",IF(CJ7="-","【-】","【"&amp;SUBSTITUTE(TEXT(CJ7,"#,##0.00"),"-","△")&amp;"】"))</f>
        <v>【524.69】</v>
      </c>
      <c r="CK6" s="33">
        <f>IF(CK7="",NA(),CK7)</f>
        <v>34.119999999999997</v>
      </c>
      <c r="CL6" s="33">
        <f t="shared" ref="CL6:CT6" si="10">IF(CL7="",NA(),CL7)</f>
        <v>28.76</v>
      </c>
      <c r="CM6" s="33">
        <f t="shared" si="10"/>
        <v>31.42</v>
      </c>
      <c r="CN6" s="33">
        <f t="shared" si="10"/>
        <v>28.67</v>
      </c>
      <c r="CO6" s="33">
        <f t="shared" si="10"/>
        <v>24.74</v>
      </c>
      <c r="CP6" s="33">
        <f t="shared" si="10"/>
        <v>58.25</v>
      </c>
      <c r="CQ6" s="33">
        <f t="shared" si="10"/>
        <v>57.17</v>
      </c>
      <c r="CR6" s="33">
        <f t="shared" si="10"/>
        <v>57.55</v>
      </c>
      <c r="CS6" s="33">
        <f t="shared" si="10"/>
        <v>57.43</v>
      </c>
      <c r="CT6" s="33">
        <f t="shared" si="10"/>
        <v>57.29</v>
      </c>
      <c r="CU6" s="32" t="str">
        <f>IF(CU7="","",IF(CU7="-","【-】","【"&amp;SUBSTITUTE(TEXT(CU7,"#,##0.00"),"-","△")&amp;"】"))</f>
        <v>【57.58】</v>
      </c>
      <c r="CV6" s="33">
        <f>IF(CV7="",NA(),CV7)</f>
        <v>59.8</v>
      </c>
      <c r="CW6" s="33">
        <f t="shared" ref="CW6:DE6" si="11">IF(CW7="",NA(),CW7)</f>
        <v>68.22</v>
      </c>
      <c r="CX6" s="33">
        <f t="shared" si="11"/>
        <v>61.09</v>
      </c>
      <c r="CY6" s="33">
        <f t="shared" si="11"/>
        <v>65.75</v>
      </c>
      <c r="CZ6" s="33">
        <f t="shared" si="11"/>
        <v>78.819999999999993</v>
      </c>
      <c r="DA6" s="33">
        <f t="shared" si="11"/>
        <v>74.53</v>
      </c>
      <c r="DB6" s="33">
        <f t="shared" si="11"/>
        <v>74.94</v>
      </c>
      <c r="DC6" s="33">
        <f t="shared" si="11"/>
        <v>74.14</v>
      </c>
      <c r="DD6" s="33">
        <f t="shared" si="11"/>
        <v>73.83</v>
      </c>
      <c r="DE6" s="33">
        <f t="shared" si="11"/>
        <v>73.69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3">
        <f t="shared" si="14"/>
        <v>2.84</v>
      </c>
      <c r="EH6" s="33">
        <f t="shared" si="14"/>
        <v>0.47</v>
      </c>
      <c r="EI6" s="33">
        <f t="shared" si="14"/>
        <v>0.46</v>
      </c>
      <c r="EJ6" s="33">
        <f t="shared" si="14"/>
        <v>0.8</v>
      </c>
      <c r="EK6" s="33">
        <f t="shared" si="14"/>
        <v>0.69</v>
      </c>
      <c r="EL6" s="33">
        <f t="shared" si="14"/>
        <v>0.65</v>
      </c>
      <c r="EM6" s="32" t="str">
        <f>IF(EM7="","",IF(EM7="-","【-】","【"&amp;SUBSTITUTE(TEXT(EM7,"#,##0.00"),"-","△")&amp;"】"))</f>
        <v>【0.71】</v>
      </c>
    </row>
    <row r="7" spans="1:143" s="34" customFormat="1">
      <c r="A7" s="26"/>
      <c r="B7" s="35">
        <v>2015</v>
      </c>
      <c r="C7" s="35">
        <v>324418</v>
      </c>
      <c r="D7" s="35">
        <v>47</v>
      </c>
      <c r="E7" s="35">
        <v>1</v>
      </c>
      <c r="F7" s="35">
        <v>0</v>
      </c>
      <c r="G7" s="35">
        <v>0</v>
      </c>
      <c r="H7" s="35" t="s">
        <v>93</v>
      </c>
      <c r="I7" s="35" t="s">
        <v>94</v>
      </c>
      <c r="J7" s="35" t="s">
        <v>95</v>
      </c>
      <c r="K7" s="35" t="s">
        <v>96</v>
      </c>
      <c r="L7" s="35" t="s">
        <v>97</v>
      </c>
      <c r="M7" s="36" t="s">
        <v>98</v>
      </c>
      <c r="N7" s="36" t="s">
        <v>99</v>
      </c>
      <c r="O7" s="36">
        <v>88.87</v>
      </c>
      <c r="P7" s="36">
        <v>4104</v>
      </c>
      <c r="Q7" s="36">
        <v>3484</v>
      </c>
      <c r="R7" s="36">
        <v>106.43</v>
      </c>
      <c r="S7" s="36">
        <v>32.74</v>
      </c>
      <c r="T7" s="36">
        <v>3057</v>
      </c>
      <c r="U7" s="36">
        <v>14.85</v>
      </c>
      <c r="V7" s="36">
        <v>205.86</v>
      </c>
      <c r="W7" s="36">
        <v>81.96</v>
      </c>
      <c r="X7" s="36">
        <v>49.53</v>
      </c>
      <c r="Y7" s="36">
        <v>85.26</v>
      </c>
      <c r="Z7" s="36">
        <v>85.65</v>
      </c>
      <c r="AA7" s="36">
        <v>91</v>
      </c>
      <c r="AB7" s="36">
        <v>75.89</v>
      </c>
      <c r="AC7" s="36">
        <v>74.52</v>
      </c>
      <c r="AD7" s="36">
        <v>76.09</v>
      </c>
      <c r="AE7" s="36">
        <v>75.87</v>
      </c>
      <c r="AF7" s="36">
        <v>76.27</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696.25</v>
      </c>
      <c r="BE7" s="36">
        <v>723.16</v>
      </c>
      <c r="BF7" s="36">
        <v>726.62</v>
      </c>
      <c r="BG7" s="36">
        <v>767.97</v>
      </c>
      <c r="BH7" s="36">
        <v>830.57</v>
      </c>
      <c r="BI7" s="36">
        <v>1124.6400000000001</v>
      </c>
      <c r="BJ7" s="36">
        <v>1108.26</v>
      </c>
      <c r="BK7" s="36">
        <v>1113.76</v>
      </c>
      <c r="BL7" s="36">
        <v>1125.69</v>
      </c>
      <c r="BM7" s="36">
        <v>1134.67</v>
      </c>
      <c r="BN7" s="36">
        <v>1242.9000000000001</v>
      </c>
      <c r="BO7" s="36">
        <v>77.400000000000006</v>
      </c>
      <c r="BP7" s="36">
        <v>76.03</v>
      </c>
      <c r="BQ7" s="36">
        <v>77.73</v>
      </c>
      <c r="BR7" s="36">
        <v>78.02</v>
      </c>
      <c r="BS7" s="36">
        <v>79.27</v>
      </c>
      <c r="BT7" s="36">
        <v>56.46</v>
      </c>
      <c r="BU7" s="36">
        <v>19.77</v>
      </c>
      <c r="BV7" s="36">
        <v>34.25</v>
      </c>
      <c r="BW7" s="36">
        <v>46.48</v>
      </c>
      <c r="BX7" s="36">
        <v>40.6</v>
      </c>
      <c r="BY7" s="36">
        <v>33.35</v>
      </c>
      <c r="BZ7" s="36">
        <v>304.33</v>
      </c>
      <c r="CA7" s="36">
        <v>310.67</v>
      </c>
      <c r="CB7" s="36">
        <v>303.32</v>
      </c>
      <c r="CC7" s="36">
        <v>316.13</v>
      </c>
      <c r="CD7" s="36">
        <v>301.22000000000003</v>
      </c>
      <c r="CE7" s="36">
        <v>306.49</v>
      </c>
      <c r="CF7" s="36">
        <v>878.73</v>
      </c>
      <c r="CG7" s="36">
        <v>501.18</v>
      </c>
      <c r="CH7" s="36">
        <v>376.61</v>
      </c>
      <c r="CI7" s="36">
        <v>440.03</v>
      </c>
      <c r="CJ7" s="36">
        <v>524.69000000000005</v>
      </c>
      <c r="CK7" s="36">
        <v>34.119999999999997</v>
      </c>
      <c r="CL7" s="36">
        <v>28.76</v>
      </c>
      <c r="CM7" s="36">
        <v>31.42</v>
      </c>
      <c r="CN7" s="36">
        <v>28.67</v>
      </c>
      <c r="CO7" s="36">
        <v>24.74</v>
      </c>
      <c r="CP7" s="36">
        <v>58.25</v>
      </c>
      <c r="CQ7" s="36">
        <v>57.17</v>
      </c>
      <c r="CR7" s="36">
        <v>57.55</v>
      </c>
      <c r="CS7" s="36">
        <v>57.43</v>
      </c>
      <c r="CT7" s="36">
        <v>57.29</v>
      </c>
      <c r="CU7" s="36">
        <v>57.58</v>
      </c>
      <c r="CV7" s="36">
        <v>59.8</v>
      </c>
      <c r="CW7" s="36">
        <v>68.22</v>
      </c>
      <c r="CX7" s="36">
        <v>61.09</v>
      </c>
      <c r="CY7" s="36">
        <v>65.75</v>
      </c>
      <c r="CZ7" s="36">
        <v>78.819999999999993</v>
      </c>
      <c r="DA7" s="36">
        <v>74.53</v>
      </c>
      <c r="DB7" s="36">
        <v>74.94</v>
      </c>
      <c r="DC7" s="36">
        <v>74.14</v>
      </c>
      <c r="DD7" s="36">
        <v>73.83</v>
      </c>
      <c r="DE7" s="36">
        <v>73.69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2.84</v>
      </c>
      <c r="EH7" s="36">
        <v>0.47</v>
      </c>
      <c r="EI7" s="36">
        <v>0.46</v>
      </c>
      <c r="EJ7" s="36">
        <v>0.8</v>
      </c>
      <c r="EK7" s="36">
        <v>0.69</v>
      </c>
      <c r="EL7" s="36">
        <v>0.65</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kwpc0168</cp:lastModifiedBy>
  <dcterms:created xsi:type="dcterms:W3CDTF">2016-12-02T02:20:41Z</dcterms:created>
  <dcterms:modified xsi:type="dcterms:W3CDTF">2017-02-22T23:48:38Z</dcterms:modified>
  <cp:category/>
</cp:coreProperties>
</file>