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400" windowHeight="124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<sst xmlns="http://schemas.openxmlformats.org/spreadsheetml/2006/main" count="232" uniqueCount="111">
  <si>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</si>
  <si>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</si>
  <si>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</si>
  <si>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</si>
  <si>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</si>
  <si>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</si>
  <si>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</si>
  <si>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</si>
  <si>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</si>
  <si>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</si>
  <si>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</si>
  <si>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</si>
  <si>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</si>
  <si>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</si>
  <si>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</si>
  <si>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</si>
  <si>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</si>
  <si>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</si>
  <si>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</si>
  <si>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</si>
  <si>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</si>
  <si>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</si>
  <si>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</si>
  <si>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</si>
  <si>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</si>
  <si>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</si>
  <si>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</si>
  <si>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</si>
  <si>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</si>
  <si>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</si>
  <si>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</si>
  <si>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</si>
  <si>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</si>
  <si>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</si>
  <si>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</si>
  <si>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</si>
  <si>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</si>
  <si>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</si>
  <si>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</si>
  <si>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</si>
  <si>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</si>
  <si>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</si>
  <si>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</si>
  <si>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</si>
  <si>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</si>
  <si>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</si>
  <si>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</si>
  <si>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</si>
  <si>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</si>
  <si>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</si>
  <si>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</si>
  <si>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</si>
  <si>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</si>
  <si>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</si>
  <si>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</si>
  <si>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</si>
  <si>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</si>
  <si>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</si>
  <si>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</si>
  <si>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</si>
  <si>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</si>
  <si>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</si>
  <si>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</si>
  <si>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</si>
  <si>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</si>
  <si>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</si>
  <si>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</si>
  <si>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</si>
  <si>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</si>
  <si>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</si>
  <si>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</si>
  <si>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</si>
  <si>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</si>
  <si>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</si>
  <si>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</si>
  <si>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</si>
  <si>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</si>
  <si>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</si>
  <si>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</si>
  <si>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</si>
  <si>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</si>
  <si>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</si>
  <si>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</si>
  <si>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</si>
  <si>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</si>
  <si>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</si>
  <si>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</si>
  <si>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</si>
  <si>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</si>
  <si>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</si>
  <si>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</si>
  <si>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</si>
  <si>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</si>
  <si>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</si>
  <si>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</si>
  <si>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</si>
  <si>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飯南町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</si>
  <si>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</si>
  <si>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</si>
  <si>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</si>
  <si>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</si>
  <si>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</si>
  <si>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</si>
  <si>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</si>
  <si>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</si>
  <si>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</si>
  <si>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</si>
  <si>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</si>
  <si>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浄化槽本体はあまり老朽化は進んでいないが、ブロワーについては、耐用年数が３年であり故障等が増加傾向にある。</t>
    <phoneticPr fontId="4"/>
  </si>
  <si>
    <t>　生活排水処理は、安心・安全な住民生活を守る上で重要な施策であるのでり、今後も促進を図りながら、適切な現有施設の適切な維持管理を行い、大規模修繕等を抑制しながら健全な経営を図っていく。</t>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</si>
  <si>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合併処理浄化槽については、毎年度、10基～20基までの整備を実施している。
　近年は、特定地域生活排水処理事業により合併処理浄化槽整備を行っていたが、平成27年度より個別排水処理事業による整備に切り替えたため、平成27年度は企業債残高が増加した。</t>
    <rPh sb="136" eb="138">
      <t>キンネン</t>
    </rPh>
    <rPh sb="140" eb="142">
      <t>トクテイ</t>
    </rPh>
    <rPh sb="142" eb="144">
      <t>チイキ</t>
    </rPh>
    <rPh sb="144" eb="146">
      <t>セイカツ</t>
    </rPh>
    <rPh sb="146" eb="148">
      <t>ハイスイ</t>
    </rPh>
    <rPh sb="148" eb="150">
      <t>ショリ</t>
    </rPh>
    <rPh sb="150" eb="152">
      <t>ジギョウ</t>
    </rPh>
    <rPh sb="155" eb="157">
      <t>ガッペイ</t>
    </rPh>
    <rPh sb="157" eb="159">
      <t>ショリ</t>
    </rPh>
    <rPh sb="159" eb="162">
      <t>ジョウカソウ</t>
    </rPh>
    <rPh sb="162" eb="164">
      <t>セイビ</t>
    </rPh>
    <rPh sb="165" eb="166">
      <t>オコナ</t>
    </rPh>
    <rPh sb="172" eb="174">
      <t>ヘイセイ</t>
    </rPh>
    <rPh sb="176" eb="177">
      <t>ネン</t>
    </rPh>
    <rPh sb="177" eb="178">
      <t>ド</t>
    </rPh>
    <rPh sb="180" eb="182">
      <t>コベツ</t>
    </rPh>
    <rPh sb="182" eb="184">
      <t>ハイスイ</t>
    </rPh>
    <rPh sb="184" eb="186">
      <t>ショリ</t>
    </rPh>
    <rPh sb="186" eb="188">
      <t>ジギョウ</t>
    </rPh>
    <rPh sb="191" eb="193">
      <t>セイビ</t>
    </rPh>
    <rPh sb="194" eb="195">
      <t>キ</t>
    </rPh>
    <rPh sb="196" eb="197">
      <t>カ</t>
    </rPh>
    <rPh sb="202" eb="204">
      <t>ヘイセイ</t>
    </rPh>
    <rPh sb="206" eb="208">
      <t>ネンド</t>
    </rPh>
    <rPh sb="209" eb="211">
      <t>キギョウ</t>
    </rPh>
    <rPh sb="211" eb="212">
      <t>サイ</t>
    </rPh>
    <rPh sb="212" eb="214">
      <t>ザンダカ</t>
    </rPh>
    <rPh sb="215" eb="21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</si>
</sst>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766080"/>
        <c:axId val="387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8766080"/>
        <c:axId val="38789120"/>
      </c:lineChart>
      <c:dateAx>
        <c:axId val="38766080"/>
        <c:scaling>
          <c:orientation val="minMax"/>
        </c:scaling>
        <c:delete val="1"/>
        <c:axPos val="b"/>
        <c:numFmt formatCode="ge" sourceLinked="1"/>
        <c:majorTickMark val="none"/>
        <c:minorTickMark val="none"/>
        <c:tickLblPos val="none"/>
        <c:crossAx val="38789120"/>
        <c:crosses val="autoZero"/>
        <c:auto val="1"/>
        <c:lblOffset val="100"/>
        <c:baseTimeUnit val="years"/>
      </c:dateAx>
      <c:valAx>
        <c:axId val="387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64.58</c:v>
                </c:pt>
                <c:pt idx="1">
                  <c:v>73.53</c:v>
                </c:pt>
                <c:pt idx="2">
                  <c:v>73.53</c:v>
                </c:pt>
                <c:pt idx="3">
                  <c:v>76.47</c:v>
                </c:pt>
                <c:pt idx="4">
                  <c:v>71.25</c:v>
                </c:pt>
              </c:numCache>
            </c:numRef>
          </c:val>
        </c:ser>
        <c:dLbls>
          <c:showLegendKey val="0"/>
          <c:showVal val="0"/>
          <c:showCatName val="0"/>
          <c:showSerName val="0"/>
          <c:showPercent val="0"/>
          <c:showBubbleSize val="0"/>
        </c:dLbls>
        <c:gapWidth val="150"/>
        <c:axId val="38179584"/>
        <c:axId val="381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38179584"/>
        <c:axId val="38181504"/>
      </c:lineChart>
      <c:dateAx>
        <c:axId val="38179584"/>
        <c:scaling>
          <c:orientation val="minMax"/>
        </c:scaling>
        <c:delete val="1"/>
        <c:axPos val="b"/>
        <c:numFmt formatCode="ge" sourceLinked="1"/>
        <c:majorTickMark val="none"/>
        <c:minorTickMark val="none"/>
        <c:tickLblPos val="none"/>
        <c:crossAx val="38181504"/>
        <c:crosses val="autoZero"/>
        <c:auto val="1"/>
        <c:lblOffset val="100"/>
        <c:baseTimeUnit val="years"/>
      </c:dateAx>
      <c:valAx>
        <c:axId val="381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8199680"/>
        <c:axId val="382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38199680"/>
        <c:axId val="38201600"/>
      </c:lineChart>
      <c:dateAx>
        <c:axId val="38199680"/>
        <c:scaling>
          <c:orientation val="minMax"/>
        </c:scaling>
        <c:delete val="1"/>
        <c:axPos val="b"/>
        <c:numFmt formatCode="ge" sourceLinked="1"/>
        <c:majorTickMark val="none"/>
        <c:minorTickMark val="none"/>
        <c:tickLblPos val="none"/>
        <c:crossAx val="38201600"/>
        <c:crosses val="autoZero"/>
        <c:auto val="1"/>
        <c:lblOffset val="100"/>
        <c:baseTimeUnit val="years"/>
      </c:dateAx>
      <c:valAx>
        <c:axId val="382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85.58</c:v>
                </c:pt>
                <c:pt idx="1">
                  <c:v>83.94</c:v>
                </c:pt>
                <c:pt idx="2">
                  <c:v>83.46</c:v>
                </c:pt>
                <c:pt idx="3">
                  <c:v>83.21</c:v>
                </c:pt>
                <c:pt idx="4">
                  <c:v>89</c:v>
                </c:pt>
              </c:numCache>
            </c:numRef>
          </c:val>
        </c:ser>
        <c:dLbls>
          <c:showLegendKey val="0"/>
          <c:showVal val="0"/>
          <c:showCatName val="0"/>
          <c:showSerName val="0"/>
          <c:showPercent val="0"/>
          <c:showBubbleSize val="0"/>
        </c:dLbls>
        <c:gapWidth val="150"/>
        <c:axId val="38915072"/>
        <c:axId val="919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15072"/>
        <c:axId val="91970944"/>
      </c:lineChart>
      <c:dateAx>
        <c:axId val="38915072"/>
        <c:scaling>
          <c:orientation val="minMax"/>
        </c:scaling>
        <c:delete val="1"/>
        <c:axPos val="b"/>
        <c:numFmt formatCode="ge" sourceLinked="1"/>
        <c:majorTickMark val="none"/>
        <c:minorTickMark val="none"/>
        <c:tickLblPos val="none"/>
        <c:crossAx val="91970944"/>
        <c:crosses val="autoZero"/>
        <c:auto val="1"/>
        <c:lblOffset val="100"/>
        <c:baseTimeUnit val="years"/>
      </c:dateAx>
      <c:valAx>
        <c:axId val="919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92672"/>
        <c:axId val="100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92672"/>
        <c:axId val="100894592"/>
      </c:lineChart>
      <c:dateAx>
        <c:axId val="100892672"/>
        <c:scaling>
          <c:orientation val="minMax"/>
        </c:scaling>
        <c:delete val="1"/>
        <c:axPos val="b"/>
        <c:numFmt formatCode="ge" sourceLinked="1"/>
        <c:majorTickMark val="none"/>
        <c:minorTickMark val="none"/>
        <c:tickLblPos val="none"/>
        <c:crossAx val="100894592"/>
        <c:crosses val="autoZero"/>
        <c:auto val="1"/>
        <c:lblOffset val="100"/>
        <c:baseTimeUnit val="years"/>
      </c:dateAx>
      <c:valAx>
        <c:axId val="100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11712"/>
        <c:axId val="1034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11712"/>
        <c:axId val="103414016"/>
      </c:lineChart>
      <c:dateAx>
        <c:axId val="103411712"/>
        <c:scaling>
          <c:orientation val="minMax"/>
        </c:scaling>
        <c:delete val="1"/>
        <c:axPos val="b"/>
        <c:numFmt formatCode="ge" sourceLinked="1"/>
        <c:majorTickMark val="none"/>
        <c:minorTickMark val="none"/>
        <c:tickLblPos val="none"/>
        <c:crossAx val="103414016"/>
        <c:crosses val="autoZero"/>
        <c:auto val="1"/>
        <c:lblOffset val="100"/>
        <c:baseTimeUnit val="years"/>
      </c:dateAx>
      <c:valAx>
        <c:axId val="1034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35808"/>
        <c:axId val="1105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35808"/>
        <c:axId val="110537728"/>
      </c:lineChart>
      <c:dateAx>
        <c:axId val="110535808"/>
        <c:scaling>
          <c:orientation val="minMax"/>
        </c:scaling>
        <c:delete val="1"/>
        <c:axPos val="b"/>
        <c:numFmt formatCode="ge" sourceLinked="1"/>
        <c:majorTickMark val="none"/>
        <c:minorTickMark val="none"/>
        <c:tickLblPos val="none"/>
        <c:crossAx val="110537728"/>
        <c:crosses val="autoZero"/>
        <c:auto val="1"/>
        <c:lblOffset val="100"/>
        <c:baseTimeUnit val="years"/>
      </c:dateAx>
      <c:valAx>
        <c:axId val="1105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006848"/>
        <c:axId val="1310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006848"/>
        <c:axId val="131008768"/>
      </c:lineChart>
      <c:dateAx>
        <c:axId val="131006848"/>
        <c:scaling>
          <c:orientation val="minMax"/>
        </c:scaling>
        <c:delete val="1"/>
        <c:axPos val="b"/>
        <c:numFmt formatCode="ge" sourceLinked="1"/>
        <c:majorTickMark val="none"/>
        <c:minorTickMark val="none"/>
        <c:tickLblPos val="none"/>
        <c:crossAx val="131008768"/>
        <c:crosses val="autoZero"/>
        <c:auto val="1"/>
        <c:lblOffset val="100"/>
        <c:baseTimeUnit val="years"/>
      </c:dateAx>
      <c:valAx>
        <c:axId val="1310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360.41</c:v>
                </c:pt>
                <c:pt idx="1">
                  <c:v>280.94</c:v>
                </c:pt>
                <c:pt idx="2">
                  <c:v>212</c:v>
                </c:pt>
                <c:pt idx="3">
                  <c:v>149.01</c:v>
                </c:pt>
                <c:pt idx="4">
                  <c:v>519</c:v>
                </c:pt>
              </c:numCache>
            </c:numRef>
          </c:val>
        </c:ser>
        <c:dLbls>
          <c:showLegendKey val="0"/>
          <c:showVal val="0"/>
          <c:showCatName val="0"/>
          <c:showSerName val="0"/>
          <c:showPercent val="0"/>
          <c:showBubbleSize val="0"/>
        </c:dLbls>
        <c:gapWidth val="150"/>
        <c:axId val="144970880"/>
        <c:axId val="1449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144970880"/>
        <c:axId val="144973184"/>
      </c:lineChart>
      <c:dateAx>
        <c:axId val="144970880"/>
        <c:scaling>
          <c:orientation val="minMax"/>
        </c:scaling>
        <c:delete val="1"/>
        <c:axPos val="b"/>
        <c:numFmt formatCode="ge" sourceLinked="1"/>
        <c:majorTickMark val="none"/>
        <c:minorTickMark val="none"/>
        <c:tickLblPos val="none"/>
        <c:crossAx val="144973184"/>
        <c:crosses val="autoZero"/>
        <c:auto val="1"/>
        <c:lblOffset val="100"/>
        <c:baseTimeUnit val="years"/>
      </c:dateAx>
      <c:valAx>
        <c:axId val="1449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57.14</c:v>
                </c:pt>
                <c:pt idx="1">
                  <c:v>73.12</c:v>
                </c:pt>
                <c:pt idx="2">
                  <c:v>84.35</c:v>
                </c:pt>
                <c:pt idx="3">
                  <c:v>84.87</c:v>
                </c:pt>
                <c:pt idx="4">
                  <c:v>72.33</c:v>
                </c:pt>
              </c:numCache>
            </c:numRef>
          </c:val>
        </c:ser>
        <c:dLbls>
          <c:showLegendKey val="0"/>
          <c:showVal val="0"/>
          <c:showCatName val="0"/>
          <c:showSerName val="0"/>
          <c:showPercent val="0"/>
          <c:showBubbleSize val="0"/>
        </c:dLbls>
        <c:gapWidth val="150"/>
        <c:axId val="37328768"/>
        <c:axId val="375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37328768"/>
        <c:axId val="37548032"/>
      </c:lineChart>
      <c:dateAx>
        <c:axId val="37328768"/>
        <c:scaling>
          <c:orientation val="minMax"/>
        </c:scaling>
        <c:delete val="1"/>
        <c:axPos val="b"/>
        <c:numFmt formatCode="ge" sourceLinked="1"/>
        <c:majorTickMark val="none"/>
        <c:minorTickMark val="none"/>
        <c:tickLblPos val="none"/>
        <c:crossAx val="37548032"/>
        <c:crosses val="autoZero"/>
        <c:auto val="1"/>
        <c:lblOffset val="100"/>
        <c:baseTimeUnit val="years"/>
      </c:dateAx>
      <c:valAx>
        <c:axId val="375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436.97</c:v>
                </c:pt>
                <c:pt idx="1">
                  <c:v>384.29</c:v>
                </c:pt>
                <c:pt idx="2">
                  <c:v>375.29</c:v>
                </c:pt>
                <c:pt idx="3">
                  <c:v>379.48</c:v>
                </c:pt>
                <c:pt idx="4">
                  <c:v>327.85</c:v>
                </c:pt>
              </c:numCache>
            </c:numRef>
          </c:val>
        </c:ser>
        <c:dLbls>
          <c:showLegendKey val="0"/>
          <c:showVal val="0"/>
          <c:showCatName val="0"/>
          <c:showSerName val="0"/>
          <c:showPercent val="0"/>
          <c:showBubbleSize val="0"/>
        </c:dLbls>
        <c:gapWidth val="150"/>
        <c:axId val="38159488"/>
        <c:axId val="381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38159488"/>
        <c:axId val="38161408"/>
      </c:lineChart>
      <c:dateAx>
        <c:axId val="38159488"/>
        <c:scaling>
          <c:orientation val="minMax"/>
        </c:scaling>
        <c:delete val="1"/>
        <c:axPos val="b"/>
        <c:numFmt formatCode="ge" sourceLinked="1"/>
        <c:majorTickMark val="none"/>
        <c:minorTickMark val="none"/>
        <c:tickLblPos val="none"/>
        <c:crossAx val="38161408"/>
        <c:crosses val="autoZero"/>
        <c:auto val="1"/>
        <c:lblOffset val="100"/>
        <c:baseTimeUnit val="years"/>
      </c:dateAx>
      <c:valAx>
        <c:axId val="381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島根県　飯南町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5162</v>
      </c>
      <c r="AM8" s="64"/>
      <c r="AN8" s="64"/>
      <c r="AO8" s="64"/>
      <c r="AP8" s="64"/>
      <c r="AQ8" s="64"/>
      <c r="AR8" s="64"/>
      <c r="AS8" s="64"/>
      <c r="AT8" s="63">
        <f>データ!S6</f>
        <v>242.88</v>
      </c>
      <c r="AU8" s="63"/>
      <c r="AV8" s="63"/>
      <c r="AW8" s="63"/>
      <c r="AX8" s="63"/>
      <c r="AY8" s="63"/>
      <c r="AZ8" s="63"/>
      <c r="BA8" s="63"/>
      <c r="BB8" s="63">
        <f>データ!T6</f>
        <v>21.25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2.89</v>
      </c>
      <c r="Q10" s="63"/>
      <c r="R10" s="63"/>
      <c r="S10" s="63"/>
      <c r="T10" s="63"/>
      <c r="U10" s="63"/>
      <c r="V10" s="63"/>
      <c r="W10" s="63">
        <f>データ!P6</f>
        <v>100</v>
      </c>
      <c r="X10" s="63"/>
      <c r="Y10" s="63"/>
      <c r="Z10" s="63"/>
      <c r="AA10" s="63"/>
      <c r="AB10" s="63"/>
      <c r="AC10" s="63"/>
      <c r="AD10" s="64">
        <f>データ!Q6</f>
        <v>4725</v>
      </c>
      <c r="AE10" s="64"/>
      <c r="AF10" s="64"/>
      <c r="AG10" s="64"/>
      <c r="AH10" s="64"/>
      <c r="AI10" s="64"/>
      <c r="AJ10" s="64"/>
      <c r="AK10" s="2"/>
      <c r="AL10" s="64">
        <f>データ!U6</f>
        <v>148</v>
      </c>
      <c r="AM10" s="64"/>
      <c r="AN10" s="64"/>
      <c r="AO10" s="64"/>
      <c r="AP10" s="64"/>
      <c r="AQ10" s="64"/>
      <c r="AR10" s="64"/>
      <c r="AS10" s="64"/>
      <c r="AT10" s="63">
        <f>データ!V6</f>
        <v>0.02</v>
      </c>
      <c r="AU10" s="63"/>
      <c r="AV10" s="63"/>
      <c r="AW10" s="63"/>
      <c r="AX10" s="63"/>
      <c r="AY10" s="63"/>
      <c r="AZ10" s="63"/>
      <c r="BA10" s="63"/>
      <c r="BB10" s="63">
        <f>データ!W6</f>
        <v>7400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323861</v>
      </c>
      <c r="D6" s="31">
        <f t="shared" si="3"/>
        <v>47</v>
      </c>
      <c r="E6" s="31">
        <f t="shared" si="3"/>
        <v>18</v>
      </c>
      <c r="F6" s="31">
        <f t="shared" si="3"/>
        <v>1</v>
      </c>
      <c r="G6" s="31">
        <f t="shared" si="3"/>
        <v>0</v>
      </c>
      <c r="H6" s="31" t="str">
        <f t="shared" si="3"/>
        <v>島根県　飯南町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2.89</v>
      </c>
      <c r="P6" s="32">
        <f t="shared" si="3"/>
        <v>100</v>
      </c>
      <c r="Q6" s="32">
        <f t="shared" si="3"/>
        <v>4725</v>
      </c>
      <c r="R6" s="32">
        <f t="shared" si="3"/>
        <v>5162</v>
      </c>
      <c r="S6" s="32">
        <f t="shared" si="3"/>
        <v>242.88</v>
      </c>
      <c r="T6" s="32">
        <f t="shared" si="3"/>
        <v>21.25</v>
      </c>
      <c r="U6" s="32">
        <f t="shared" si="3"/>
        <v>148</v>
      </c>
      <c r="V6" s="32">
        <f t="shared" si="3"/>
        <v>0.02</v>
      </c>
      <c r="W6" s="32">
        <f t="shared" si="3"/>
        <v>7400</v>
      </c>
      <c r="X6" s="33">
        <f>IF(X7="",NA(),X7)</f>
        <v>85.58</v>
      </c>
      <c r="Y6" s="33">
        <f t="shared" ref="Y6:AG6" si="4">IF(Y7="",NA(),Y7)</f>
        <v>83.94</v>
      </c>
      <c r="Z6" s="33">
        <f t="shared" si="4"/>
        <v>83.46</v>
      </c>
      <c r="AA6" s="33">
        <f t="shared" si="4"/>
        <v>83.21</v>
      </c>
      <c r="AB6" s="33">
        <f t="shared" si="4"/>
        <v>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360.41</v>
      </c>
      <c r="BF6" s="33">
        <f t="shared" ref="BF6:BN6" si="7">IF(BF7="",NA(),BF7)</f>
        <v>280.94</v>
      </c>
      <c r="BG6" s="33">
        <f t="shared" si="7"/>
        <v>212</v>
      </c>
      <c r="BH6" s="33">
        <f t="shared" si="7"/>
        <v>149.01</v>
      </c>
      <c r="BI6" s="33">
        <f t="shared" si="7"/>
        <v>519</v>
      </c>
      <c r="BJ6" s="33">
        <f t="shared" si="7"/>
        <v>844.96</v>
      </c>
      <c r="BK6" s="33">
        <f t="shared" si="7"/>
        <v>862.78</v>
      </c>
      <c r="BL6" s="33">
        <f t="shared" si="7"/>
        <v>803.29</v>
      </c>
      <c r="BM6" s="33">
        <f t="shared" si="7"/>
        <v>760.12</v>
      </c>
      <c r="BN6" s="33">
        <f t="shared" si="7"/>
        <v>492.59</v>
      </c>
      <c r="BO6" s="32" t="str">
        <f>IF(BO7="","",IF(BO7="-","【-】","【"&amp;SUBSTITUTE(TEXT(BO7,"#,##0.00"),"-","△")&amp;"】"))</f>
        <v>【623.71】</v>
      </c>
      <c r="BP6" s="33">
        <f>IF(BP7="",NA(),BP7)</f>
        <v>57.14</v>
      </c>
      <c r="BQ6" s="33">
        <f t="shared" ref="BQ6:BY6" si="8">IF(BQ7="",NA(),BQ7)</f>
        <v>73.12</v>
      </c>
      <c r="BR6" s="33">
        <f t="shared" si="8"/>
        <v>84.35</v>
      </c>
      <c r="BS6" s="33">
        <f t="shared" si="8"/>
        <v>84.87</v>
      </c>
      <c r="BT6" s="33">
        <f t="shared" si="8"/>
        <v>72.33</v>
      </c>
      <c r="BU6" s="33">
        <f t="shared" si="8"/>
        <v>51.86</v>
      </c>
      <c r="BV6" s="33">
        <f t="shared" si="8"/>
        <v>54.55</v>
      </c>
      <c r="BW6" s="33">
        <f t="shared" si="8"/>
        <v>56.63</v>
      </c>
      <c r="BX6" s="33">
        <f t="shared" si="8"/>
        <v>50.17</v>
      </c>
      <c r="BY6" s="33">
        <f t="shared" si="8"/>
        <v>46.53</v>
      </c>
      <c r="BZ6" s="32" t="str">
        <f>IF(BZ7="","",IF(BZ7="-","【-】","【"&amp;SUBSTITUTE(TEXT(BZ7,"#,##0.00"),"-","△")&amp;"】"))</f>
        <v>【51.88】</v>
      </c>
      <c r="CA6" s="33">
        <f>IF(CA7="",NA(),CA7)</f>
        <v>436.97</v>
      </c>
      <c r="CB6" s="33">
        <f t="shared" ref="CB6:CJ6" si="9">IF(CB7="",NA(),CB7)</f>
        <v>384.29</v>
      </c>
      <c r="CC6" s="33">
        <f t="shared" si="9"/>
        <v>375.29</v>
      </c>
      <c r="CD6" s="33">
        <f t="shared" si="9"/>
        <v>379.48</v>
      </c>
      <c r="CE6" s="33">
        <f t="shared" si="9"/>
        <v>327.85</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64.58</v>
      </c>
      <c r="CM6" s="33">
        <f t="shared" ref="CM6:CU6" si="10">IF(CM7="",NA(),CM7)</f>
        <v>73.53</v>
      </c>
      <c r="CN6" s="33">
        <f t="shared" si="10"/>
        <v>73.53</v>
      </c>
      <c r="CO6" s="33">
        <f t="shared" si="10"/>
        <v>76.47</v>
      </c>
      <c r="CP6" s="33">
        <f t="shared" si="10"/>
        <v>71.25</v>
      </c>
      <c r="CQ6" s="33">
        <f t="shared" si="10"/>
        <v>55.42</v>
      </c>
      <c r="CR6" s="33">
        <f t="shared" si="10"/>
        <v>58.58</v>
      </c>
      <c r="CS6" s="33">
        <f t="shared" si="10"/>
        <v>58.82</v>
      </c>
      <c r="CT6" s="33">
        <f t="shared" si="10"/>
        <v>51.54</v>
      </c>
      <c r="CU6" s="33">
        <f t="shared" si="10"/>
        <v>44.84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323861</v>
      </c>
      <c r="D7" s="35">
        <v>47</v>
      </c>
      <c r="E7" s="35">
        <v>18</v>
      </c>
      <c r="F7" s="35">
        <v>1</v>
      </c>
      <c r="G7" s="35">
        <v>0</v>
      </c>
      <c r="H7" s="35" t="s">
        <v>96</v>
      </c>
      <c r="I7" s="35" t="s">
        <v>97</v>
      </c>
      <c r="J7" s="35" t="s">
        <v>98</v>
      </c>
      <c r="K7" s="35" t="s">
        <v>99</v>
      </c>
      <c r="L7" s="35" t="s">
        <v>100</v>
      </c>
      <c r="M7" s="36" t="s">
        <v>101</v>
      </c>
      <c r="N7" s="36" t="s">
        <v>102</v>
      </c>
      <c r="O7" s="36">
        <v>2.89</v>
      </c>
      <c r="P7" s="36">
        <v>100</v>
      </c>
      <c r="Q7" s="36">
        <v>4725</v>
      </c>
      <c r="R7" s="36">
        <v>5162</v>
      </c>
      <c r="S7" s="36">
        <v>242.88</v>
      </c>
      <c r="T7" s="36">
        <v>21.25</v>
      </c>
      <c r="U7" s="36">
        <v>148</v>
      </c>
      <c r="V7" s="36">
        <v>0.02</v>
      </c>
      <c r="W7" s="36">
        <v>7400</v>
      </c>
      <c r="X7" s="36">
        <v>85.58</v>
      </c>
      <c r="Y7" s="36">
        <v>83.94</v>
      </c>
      <c r="Z7" s="36">
        <v>83.46</v>
      </c>
      <c r="AA7" s="36">
        <v>83.21</v>
      </c>
      <c r="AB7" s="36">
        <v>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360.41</v>
      </c>
      <c r="BF7" s="36">
        <v>280.94</v>
      </c>
      <c r="BG7" s="36">
        <v>212</v>
      </c>
      <c r="BH7" s="36">
        <v>149.01</v>
      </c>
      <c r="BI7" s="36">
        <v>519</v>
      </c>
      <c r="BJ7" s="36">
        <v>844.96</v>
      </c>
      <c r="BK7" s="36">
        <v>862.78</v>
      </c>
      <c r="BL7" s="36">
        <v>803.29</v>
      </c>
      <c r="BM7" s="36">
        <v>760.12</v>
      </c>
      <c r="BN7" s="36">
        <v>492.59</v>
      </c>
      <c r="BO7" s="36">
        <v>623.71</v>
      </c>
      <c r="BP7" s="36">
        <v>57.14</v>
      </c>
      <c r="BQ7" s="36">
        <v>73.12</v>
      </c>
      <c r="BR7" s="36">
        <v>84.35</v>
      </c>
      <c r="BS7" s="36">
        <v>84.87</v>
      </c>
      <c r="BT7" s="36">
        <v>72.33</v>
      </c>
      <c r="BU7" s="36">
        <v>51.86</v>
      </c>
      <c r="BV7" s="36">
        <v>54.55</v>
      </c>
      <c r="BW7" s="36">
        <v>56.63</v>
      </c>
      <c r="BX7" s="36">
        <v>50.17</v>
      </c>
      <c r="BY7" s="36">
        <v>46.53</v>
      </c>
      <c r="BZ7" s="36">
        <v>51.88</v>
      </c>
      <c r="CA7" s="36">
        <v>436.97</v>
      </c>
      <c r="CB7" s="36">
        <v>384.29</v>
      </c>
      <c r="CC7" s="36">
        <v>375.29</v>
      </c>
      <c r="CD7" s="36">
        <v>379.48</v>
      </c>
      <c r="CE7" s="36">
        <v>327.85</v>
      </c>
      <c r="CF7" s="36">
        <v>297.51</v>
      </c>
      <c r="CG7" s="36">
        <v>275.64999999999998</v>
      </c>
      <c r="CH7" s="36">
        <v>272.66000000000003</v>
      </c>
      <c r="CI7" s="36">
        <v>329.08</v>
      </c>
      <c r="CJ7" s="36">
        <v>373.71</v>
      </c>
      <c r="CK7" s="36">
        <v>295.51</v>
      </c>
      <c r="CL7" s="36">
        <v>64.58</v>
      </c>
      <c r="CM7" s="36">
        <v>73.53</v>
      </c>
      <c r="CN7" s="36">
        <v>73.53</v>
      </c>
      <c r="CO7" s="36">
        <v>76.47</v>
      </c>
      <c r="CP7" s="36">
        <v>71.25</v>
      </c>
      <c r="CQ7" s="36">
        <v>55.42</v>
      </c>
      <c r="CR7" s="36">
        <v>58.58</v>
      </c>
      <c r="CS7" s="36">
        <v>58.82</v>
      </c>
      <c r="CT7" s="36">
        <v>51.54</v>
      </c>
      <c r="CU7" s="36">
        <v>44.84</v>
      </c>
      <c r="CV7" s="36">
        <v>51.98</v>
      </c>
      <c r="CW7" s="36">
        <v>100</v>
      </c>
      <c r="CX7" s="36">
        <v>100</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2017-02-08T03:26:29Z</dcterms:created>
  <dcterms:modified xsi:type="dcterms:W3CDTF">2017-02-22T06:00:58Z</dcterms:modified>
  <cp:category/>
</cp:coreProperties>
</file>