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5" yWindow="-15" windowWidth="14400" windowHeight="1248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AL8" i="4"/>
  <c r="W8" i="4"/>
  <c r="I8" i="4"/>
  <c r="B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<sst xmlns="http://schemas.openxmlformats.org/spreadsheetml/2006/main" count="232" uniqueCount="111">
  <si>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</si>
  <si>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</si>
  <si>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</si>
  <si>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</si>
  <si>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</si>
  <si>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</si>
  <si>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</si>
  <si>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</si>
  <si>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</si>
  <si>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</si>
  <si>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</si>
  <si>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</si>
  <si>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</si>
  <si>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</si>
  <si>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</si>
  <si>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</si>
  <si>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</si>
  <si>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</si>
  <si>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</si>
  <si>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</si>
  <si>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</si>
  <si>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</si>
  <si>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</si>
  <si>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</si>
  <si>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</si>
  <si>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</si>
  <si>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</si>
  <si>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</si>
  <si>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</si>
  <si>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</si>
  <si>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</si>
  <si>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</si>
  <si>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</si>
  <si>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</si>
  <si>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</si>
  <si>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</si>
  <si>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</si>
  <si>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</si>
  <si>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</si>
  <si>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</si>
  <si>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</si>
  <si>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</si>
  <si>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</si>
  <si>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</si>
  <si>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</si>
  <si>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</si>
  <si>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</si>
  <si>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</si>
  <si>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</si>
  <si>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</si>
  <si>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</si>
  <si>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</si>
  <si>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</si>
  <si>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</si>
  <si>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</si>
  <si>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</si>
  <si>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</si>
  <si>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</si>
  <si>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</si>
  <si>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</si>
  <si>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</si>
  <si>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</si>
  <si>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</si>
  <si>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</si>
  <si>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</si>
  <si>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</si>
  <si>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</si>
  <si>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</si>
  <si>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</si>
  <si>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</si>
  <si>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</si>
  <si>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</si>
  <si>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</si>
  <si>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</si>
  <si>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</si>
  <si>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</si>
  <si>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</si>
  <si>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</si>
  <si>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</si>
  <si>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</si>
  <si>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</si>
  <si>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</si>
  <si>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</si>
  <si>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</si>
  <si>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</si>
  <si>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</si>
  <si>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</si>
  <si>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</si>
  <si>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</si>
  <si>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</si>
  <si>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</si>
  <si>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</si>
  <si>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</si>
  <si>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</si>
  <si>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</si>
  <si>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</si>
  <si>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飯南町</t>
  </si>
  <si>
    <t>法非適用</t>
  </si>
  <si>
    <t>下水道事業</t>
  </si>
  <si>
    <t>特定地域生活排水処理</t>
  </si>
  <si>
    <t>K2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</si>
  <si>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</si>
  <si>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</si>
  <si>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</si>
  <si>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</si>
  <si>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</si>
  <si>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</si>
  <si>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</si>
  <si>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30年度（予定）からは企業会計制度に移行し、現有資産の状態・健全度を適切に診断・評価しながら、中長期の更新需要見通しを検討するとともに、財政収支見通しを踏まえた更新財源の確保を図りながら健全経営を行っていく。</t>
    <phoneticPr fontId="4"/>
  </si>
  <si>
    <t>　飯南町生活排水処理基本計画に基づき、連担地の比較的家屋間の距離が小さい地域については、公共下水道及び農業集落排水の整備、また促進計画区域外の地域については、合併処理浄化槽の普及を図ることとし、公共下水道については整備が完了している。
　近年は、集落内の人口が減少し、接続人口も減少傾向にあり、安定した料金収入を確保できない状況であるが、共用開始から時間が経過し、企業債残高が減少してきていることもあり、経費回収率は良化傾向にある。
　特定地域生活排水処理事業としては、平成26年度で事業が完了しており、平成27年度からは個別排水処理事業により事業実施していることもあり、企業債は今後も減少していく見込みである。</t>
    <rPh sb="218" eb="220">
      <t>トクテイ</t>
    </rPh>
    <rPh sb="220" eb="222">
      <t>チイキ</t>
    </rPh>
    <rPh sb="222" eb="224">
      <t>セイカツ</t>
    </rPh>
    <rPh sb="224" eb="226">
      <t>ハイスイ</t>
    </rPh>
    <rPh sb="226" eb="228">
      <t>ショリ</t>
    </rPh>
    <rPh sb="228" eb="230">
      <t>ジギョウ</t>
    </rPh>
    <rPh sb="235" eb="237">
      <t>ヘイセイ</t>
    </rPh>
    <rPh sb="239" eb="240">
      <t>ネン</t>
    </rPh>
    <rPh sb="240" eb="241">
      <t>ド</t>
    </rPh>
    <rPh sb="242" eb="244">
      <t>ジギョウ</t>
    </rPh>
    <rPh sb="245" eb="247">
      <t>カンリョウ</t>
    </rPh>
    <rPh sb="252" eb="254">
      <t>ヘイセイ</t>
    </rPh>
    <rPh sb="256" eb="258">
      <t>ネンド</t>
    </rPh>
    <rPh sb="261" eb="263">
      <t>コベツ</t>
    </rPh>
    <rPh sb="263" eb="265">
      <t>ハイスイ</t>
    </rPh>
    <rPh sb="265" eb="267">
      <t>ショリ</t>
    </rPh>
    <rPh sb="267" eb="269">
      <t>ジギョウ</t>
    </rPh>
    <rPh sb="272" eb="274">
      <t>ジギョウ</t>
    </rPh>
    <rPh sb="274" eb="276">
      <t>ジッシ</t>
    </rPh>
    <rPh sb="286" eb="288">
      <t>キギョウ</t>
    </rPh>
    <rPh sb="288" eb="289">
      <t>サイ</t>
    </rPh>
    <rPh sb="290" eb="292">
      <t>コンゴ</t>
    </rPh>
    <rPh sb="293" eb="295">
      <t>ゲンショウ</t>
    </rPh>
    <rPh sb="299" eb="301">
      <t>ミコ</t>
    </rPh>
    <phoneticPr fontId="4"/>
  </si>
  <si>
    <t>　供用開始から10年以上が経過しており、処理施設内の機器の故障も増えつつあり、都度、修繕を行っている状況であり、今後も修繕は増加していく見込みである。</t>
    <rPh sb="56" eb="58">
      <t>コンゴ</t>
    </rPh>
    <rPh sb="59" eb="61">
      <t>シュウゼン</t>
    </rPh>
    <rPh sb="62" eb="64">
      <t>ゾウカ</t>
    </rPh>
    <rPh sb="68" eb="70">
      <t>ミコ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</si>
</sst>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8790656"/>
        <c:axId val="3881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8790656"/>
        <c:axId val="38813696"/>
      </c:lineChart>
      <c:dateAx>
        <c:axId val="38790656"/>
        <c:scaling>
          <c:orientation val="minMax"/>
        </c:scaling>
        <c:delete val="1"/>
        <c:axPos val="b"/>
        <c:numFmt formatCode="ge" sourceLinked="1"/>
        <c:majorTickMark val="none"/>
        <c:minorTickMark val="none"/>
        <c:tickLblPos val="none"/>
        <c:crossAx val="38813696"/>
        <c:crosses val="autoZero"/>
        <c:auto val="1"/>
        <c:lblOffset val="100"/>
        <c:baseTimeUnit val="years"/>
      </c:dateAx>
      <c:valAx>
        <c:axId val="3881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9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40.770000000000003</c:v>
                </c:pt>
                <c:pt idx="1">
                  <c:v>39.549999999999997</c:v>
                </c:pt>
                <c:pt idx="2">
                  <c:v>41.3</c:v>
                </c:pt>
                <c:pt idx="3">
                  <c:v>41.94</c:v>
                </c:pt>
                <c:pt idx="4">
                  <c:v>41.53</c:v>
                </c:pt>
              </c:numCache>
            </c:numRef>
          </c:val>
        </c:ser>
        <c:dLbls>
          <c:showLegendKey val="0"/>
          <c:showVal val="0"/>
          <c:showCatName val="0"/>
          <c:showSerName val="0"/>
          <c:showPercent val="0"/>
          <c:showBubbleSize val="0"/>
        </c:dLbls>
        <c:gapWidth val="150"/>
        <c:axId val="38187392"/>
        <c:axId val="3818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53.84</c:v>
                </c:pt>
                <c:pt idx="4">
                  <c:v>60.25</c:v>
                </c:pt>
              </c:numCache>
            </c:numRef>
          </c:val>
          <c:smooth val="0"/>
        </c:ser>
        <c:dLbls>
          <c:showLegendKey val="0"/>
          <c:showVal val="0"/>
          <c:showCatName val="0"/>
          <c:showSerName val="0"/>
          <c:showPercent val="0"/>
          <c:showBubbleSize val="0"/>
        </c:dLbls>
        <c:marker val="1"/>
        <c:smooth val="0"/>
        <c:axId val="38187392"/>
        <c:axId val="38189312"/>
      </c:lineChart>
      <c:dateAx>
        <c:axId val="38187392"/>
        <c:scaling>
          <c:orientation val="minMax"/>
        </c:scaling>
        <c:delete val="1"/>
        <c:axPos val="b"/>
        <c:numFmt formatCode="ge" sourceLinked="1"/>
        <c:majorTickMark val="none"/>
        <c:minorTickMark val="none"/>
        <c:tickLblPos val="none"/>
        <c:crossAx val="38189312"/>
        <c:crosses val="autoZero"/>
        <c:auto val="1"/>
        <c:lblOffset val="100"/>
        <c:baseTimeUnit val="years"/>
      </c:dateAx>
      <c:valAx>
        <c:axId val="3818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18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91.73</c:v>
                </c:pt>
                <c:pt idx="1">
                  <c:v>89.74</c:v>
                </c:pt>
                <c:pt idx="2">
                  <c:v>91.85</c:v>
                </c:pt>
                <c:pt idx="3">
                  <c:v>100</c:v>
                </c:pt>
                <c:pt idx="4">
                  <c:v>100</c:v>
                </c:pt>
              </c:numCache>
            </c:numRef>
          </c:val>
        </c:ser>
        <c:dLbls>
          <c:showLegendKey val="0"/>
          <c:showVal val="0"/>
          <c:showCatName val="0"/>
          <c:showSerName val="0"/>
          <c:showPercent val="0"/>
          <c:showBubbleSize val="0"/>
        </c:dLbls>
        <c:gapWidth val="150"/>
        <c:axId val="38735872"/>
        <c:axId val="3873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95.04</c:v>
                </c:pt>
                <c:pt idx="4">
                  <c:v>95.26</c:v>
                </c:pt>
              </c:numCache>
            </c:numRef>
          </c:val>
          <c:smooth val="0"/>
        </c:ser>
        <c:dLbls>
          <c:showLegendKey val="0"/>
          <c:showVal val="0"/>
          <c:showCatName val="0"/>
          <c:showSerName val="0"/>
          <c:showPercent val="0"/>
          <c:showBubbleSize val="0"/>
        </c:dLbls>
        <c:marker val="1"/>
        <c:smooth val="0"/>
        <c:axId val="38735872"/>
        <c:axId val="38737792"/>
      </c:lineChart>
      <c:dateAx>
        <c:axId val="38735872"/>
        <c:scaling>
          <c:orientation val="minMax"/>
        </c:scaling>
        <c:delete val="1"/>
        <c:axPos val="b"/>
        <c:numFmt formatCode="ge" sourceLinked="1"/>
        <c:majorTickMark val="none"/>
        <c:minorTickMark val="none"/>
        <c:tickLblPos val="none"/>
        <c:crossAx val="38737792"/>
        <c:crosses val="autoZero"/>
        <c:auto val="1"/>
        <c:lblOffset val="100"/>
        <c:baseTimeUnit val="years"/>
      </c:dateAx>
      <c:valAx>
        <c:axId val="3873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3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92.97</c:v>
                </c:pt>
                <c:pt idx="1">
                  <c:v>94.01</c:v>
                </c:pt>
                <c:pt idx="2">
                  <c:v>96.78</c:v>
                </c:pt>
                <c:pt idx="3">
                  <c:v>101.26</c:v>
                </c:pt>
                <c:pt idx="4">
                  <c:v>94.04</c:v>
                </c:pt>
              </c:numCache>
            </c:numRef>
          </c:val>
        </c:ser>
        <c:dLbls>
          <c:showLegendKey val="0"/>
          <c:showVal val="0"/>
          <c:showCatName val="0"/>
          <c:showSerName val="0"/>
          <c:showPercent val="0"/>
          <c:showBubbleSize val="0"/>
        </c:dLbls>
        <c:gapWidth val="150"/>
        <c:axId val="96660096"/>
        <c:axId val="9674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660096"/>
        <c:axId val="96740480"/>
      </c:lineChart>
      <c:dateAx>
        <c:axId val="96660096"/>
        <c:scaling>
          <c:orientation val="minMax"/>
        </c:scaling>
        <c:delete val="1"/>
        <c:axPos val="b"/>
        <c:numFmt formatCode="ge" sourceLinked="1"/>
        <c:majorTickMark val="none"/>
        <c:minorTickMark val="none"/>
        <c:tickLblPos val="none"/>
        <c:crossAx val="96740480"/>
        <c:crosses val="autoZero"/>
        <c:auto val="1"/>
        <c:lblOffset val="100"/>
        <c:baseTimeUnit val="years"/>
      </c:dateAx>
      <c:valAx>
        <c:axId val="9674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6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900864"/>
        <c:axId val="10090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900864"/>
        <c:axId val="100903168"/>
      </c:lineChart>
      <c:dateAx>
        <c:axId val="100900864"/>
        <c:scaling>
          <c:orientation val="minMax"/>
        </c:scaling>
        <c:delete val="1"/>
        <c:axPos val="b"/>
        <c:numFmt formatCode="ge" sourceLinked="1"/>
        <c:majorTickMark val="none"/>
        <c:minorTickMark val="none"/>
        <c:tickLblPos val="none"/>
        <c:crossAx val="100903168"/>
        <c:crosses val="autoZero"/>
        <c:auto val="1"/>
        <c:lblOffset val="100"/>
        <c:baseTimeUnit val="years"/>
      </c:dateAx>
      <c:valAx>
        <c:axId val="10090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0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311104"/>
        <c:axId val="10731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311104"/>
        <c:axId val="107313408"/>
      </c:lineChart>
      <c:dateAx>
        <c:axId val="107311104"/>
        <c:scaling>
          <c:orientation val="minMax"/>
        </c:scaling>
        <c:delete val="1"/>
        <c:axPos val="b"/>
        <c:numFmt formatCode="ge" sourceLinked="1"/>
        <c:majorTickMark val="none"/>
        <c:minorTickMark val="none"/>
        <c:tickLblPos val="none"/>
        <c:crossAx val="107313408"/>
        <c:crosses val="autoZero"/>
        <c:auto val="1"/>
        <c:lblOffset val="100"/>
        <c:baseTimeUnit val="years"/>
      </c:dateAx>
      <c:valAx>
        <c:axId val="10731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31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0536960"/>
        <c:axId val="11290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536960"/>
        <c:axId val="112901120"/>
      </c:lineChart>
      <c:dateAx>
        <c:axId val="110536960"/>
        <c:scaling>
          <c:orientation val="minMax"/>
        </c:scaling>
        <c:delete val="1"/>
        <c:axPos val="b"/>
        <c:numFmt formatCode="ge" sourceLinked="1"/>
        <c:majorTickMark val="none"/>
        <c:minorTickMark val="none"/>
        <c:tickLblPos val="none"/>
        <c:crossAx val="112901120"/>
        <c:crosses val="autoZero"/>
        <c:auto val="1"/>
        <c:lblOffset val="100"/>
        <c:baseTimeUnit val="years"/>
      </c:dateAx>
      <c:valAx>
        <c:axId val="11290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53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3884672"/>
        <c:axId val="14388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3884672"/>
        <c:axId val="143886976"/>
      </c:lineChart>
      <c:dateAx>
        <c:axId val="143884672"/>
        <c:scaling>
          <c:orientation val="minMax"/>
        </c:scaling>
        <c:delete val="1"/>
        <c:axPos val="b"/>
        <c:numFmt formatCode="ge" sourceLinked="1"/>
        <c:majorTickMark val="none"/>
        <c:minorTickMark val="none"/>
        <c:tickLblPos val="none"/>
        <c:crossAx val="143886976"/>
        <c:crosses val="autoZero"/>
        <c:auto val="1"/>
        <c:lblOffset val="100"/>
        <c:baseTimeUnit val="years"/>
      </c:dateAx>
      <c:valAx>
        <c:axId val="14388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88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341.24</c:v>
                </c:pt>
                <c:pt idx="1">
                  <c:v>329.65</c:v>
                </c:pt>
                <c:pt idx="2">
                  <c:v>259.26</c:v>
                </c:pt>
                <c:pt idx="3">
                  <c:v>186.68</c:v>
                </c:pt>
                <c:pt idx="4">
                  <c:v>18.670000000000002</c:v>
                </c:pt>
              </c:numCache>
            </c:numRef>
          </c:val>
        </c:ser>
        <c:dLbls>
          <c:showLegendKey val="0"/>
          <c:showVal val="0"/>
          <c:showCatName val="0"/>
          <c:showSerName val="0"/>
          <c:showPercent val="0"/>
          <c:showBubbleSize val="0"/>
        </c:dLbls>
        <c:gapWidth val="150"/>
        <c:axId val="155284608"/>
        <c:axId val="15528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261.08</c:v>
                </c:pt>
                <c:pt idx="4">
                  <c:v>241.49</c:v>
                </c:pt>
              </c:numCache>
            </c:numRef>
          </c:val>
          <c:smooth val="0"/>
        </c:ser>
        <c:dLbls>
          <c:showLegendKey val="0"/>
          <c:showVal val="0"/>
          <c:showCatName val="0"/>
          <c:showSerName val="0"/>
          <c:showPercent val="0"/>
          <c:showBubbleSize val="0"/>
        </c:dLbls>
        <c:marker val="1"/>
        <c:smooth val="0"/>
        <c:axId val="155284608"/>
        <c:axId val="155286528"/>
      </c:lineChart>
      <c:dateAx>
        <c:axId val="155284608"/>
        <c:scaling>
          <c:orientation val="minMax"/>
        </c:scaling>
        <c:delete val="1"/>
        <c:axPos val="b"/>
        <c:numFmt formatCode="ge" sourceLinked="1"/>
        <c:majorTickMark val="none"/>
        <c:minorTickMark val="none"/>
        <c:tickLblPos val="none"/>
        <c:crossAx val="155286528"/>
        <c:crosses val="autoZero"/>
        <c:auto val="1"/>
        <c:lblOffset val="100"/>
        <c:baseTimeUnit val="years"/>
      </c:dateAx>
      <c:valAx>
        <c:axId val="15528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28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51.84</c:v>
                </c:pt>
                <c:pt idx="1">
                  <c:v>57.75</c:v>
                </c:pt>
                <c:pt idx="2">
                  <c:v>65.92</c:v>
                </c:pt>
                <c:pt idx="3">
                  <c:v>76.36</c:v>
                </c:pt>
                <c:pt idx="4">
                  <c:v>74.099999999999994</c:v>
                </c:pt>
              </c:numCache>
            </c:numRef>
          </c:val>
        </c:ser>
        <c:dLbls>
          <c:showLegendKey val="0"/>
          <c:showVal val="0"/>
          <c:showCatName val="0"/>
          <c:showSerName val="0"/>
          <c:showPercent val="0"/>
          <c:showBubbleSize val="0"/>
        </c:dLbls>
        <c:gapWidth val="150"/>
        <c:axId val="38159872"/>
        <c:axId val="3816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68.61</c:v>
                </c:pt>
                <c:pt idx="4">
                  <c:v>65.7</c:v>
                </c:pt>
              </c:numCache>
            </c:numRef>
          </c:val>
          <c:smooth val="0"/>
        </c:ser>
        <c:dLbls>
          <c:showLegendKey val="0"/>
          <c:showVal val="0"/>
          <c:showCatName val="0"/>
          <c:showSerName val="0"/>
          <c:showPercent val="0"/>
          <c:showBubbleSize val="0"/>
        </c:dLbls>
        <c:marker val="1"/>
        <c:smooth val="0"/>
        <c:axId val="38159872"/>
        <c:axId val="38161792"/>
      </c:lineChart>
      <c:dateAx>
        <c:axId val="38159872"/>
        <c:scaling>
          <c:orientation val="minMax"/>
        </c:scaling>
        <c:delete val="1"/>
        <c:axPos val="b"/>
        <c:numFmt formatCode="ge" sourceLinked="1"/>
        <c:majorTickMark val="none"/>
        <c:minorTickMark val="none"/>
        <c:tickLblPos val="none"/>
        <c:crossAx val="38161792"/>
        <c:crosses val="autoZero"/>
        <c:auto val="1"/>
        <c:lblOffset val="100"/>
        <c:baseTimeUnit val="years"/>
      </c:dateAx>
      <c:valAx>
        <c:axId val="3816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15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379.4</c:v>
                </c:pt>
                <c:pt idx="1">
                  <c:v>333.23</c:v>
                </c:pt>
                <c:pt idx="2">
                  <c:v>342.03</c:v>
                </c:pt>
                <c:pt idx="3">
                  <c:v>345.94</c:v>
                </c:pt>
                <c:pt idx="4">
                  <c:v>358.36</c:v>
                </c:pt>
              </c:numCache>
            </c:numRef>
          </c:val>
        </c:ser>
        <c:dLbls>
          <c:showLegendKey val="0"/>
          <c:showVal val="0"/>
          <c:showCatName val="0"/>
          <c:showSerName val="0"/>
          <c:showPercent val="0"/>
          <c:showBubbleSize val="0"/>
        </c:dLbls>
        <c:gapWidth val="150"/>
        <c:axId val="38175488"/>
        <c:axId val="3817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241.18</c:v>
                </c:pt>
                <c:pt idx="4">
                  <c:v>247.94</c:v>
                </c:pt>
              </c:numCache>
            </c:numRef>
          </c:val>
          <c:smooth val="0"/>
        </c:ser>
        <c:dLbls>
          <c:showLegendKey val="0"/>
          <c:showVal val="0"/>
          <c:showCatName val="0"/>
          <c:showSerName val="0"/>
          <c:showPercent val="0"/>
          <c:showBubbleSize val="0"/>
        </c:dLbls>
        <c:marker val="1"/>
        <c:smooth val="0"/>
        <c:axId val="38175488"/>
        <c:axId val="38177408"/>
      </c:lineChart>
      <c:dateAx>
        <c:axId val="38175488"/>
        <c:scaling>
          <c:orientation val="minMax"/>
        </c:scaling>
        <c:delete val="1"/>
        <c:axPos val="b"/>
        <c:numFmt formatCode="ge" sourceLinked="1"/>
        <c:majorTickMark val="none"/>
        <c:minorTickMark val="none"/>
        <c:tickLblPos val="none"/>
        <c:crossAx val="38177408"/>
        <c:crosses val="autoZero"/>
        <c:auto val="1"/>
        <c:lblOffset val="100"/>
        <c:baseTimeUnit val="years"/>
      </c:dateAx>
      <c:valAx>
        <c:axId val="3817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17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0" zoomScaleNormal="8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島根県　飯南町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特定地域生活排水処理</v>
      </c>
      <c r="Q8" s="70"/>
      <c r="R8" s="70"/>
      <c r="S8" s="70"/>
      <c r="T8" s="70"/>
      <c r="U8" s="70"/>
      <c r="V8" s="70"/>
      <c r="W8" s="70" t="str">
        <f>データ!L6</f>
        <v>K2</v>
      </c>
      <c r="X8" s="70"/>
      <c r="Y8" s="70"/>
      <c r="Z8" s="70"/>
      <c r="AA8" s="70"/>
      <c r="AB8" s="70"/>
      <c r="AC8" s="70"/>
      <c r="AD8" s="3"/>
      <c r="AE8" s="3"/>
      <c r="AF8" s="3"/>
      <c r="AG8" s="3"/>
      <c r="AH8" s="3"/>
      <c r="AI8" s="3"/>
      <c r="AJ8" s="3"/>
      <c r="AK8" s="3"/>
      <c r="AL8" s="64">
        <f>データ!R6</f>
        <v>5162</v>
      </c>
      <c r="AM8" s="64"/>
      <c r="AN8" s="64"/>
      <c r="AO8" s="64"/>
      <c r="AP8" s="64"/>
      <c r="AQ8" s="64"/>
      <c r="AR8" s="64"/>
      <c r="AS8" s="64"/>
      <c r="AT8" s="63">
        <f>データ!S6</f>
        <v>242.88</v>
      </c>
      <c r="AU8" s="63"/>
      <c r="AV8" s="63"/>
      <c r="AW8" s="63"/>
      <c r="AX8" s="63"/>
      <c r="AY8" s="63"/>
      <c r="AZ8" s="63"/>
      <c r="BA8" s="63"/>
      <c r="BB8" s="63">
        <f>データ!T6</f>
        <v>21.25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28.13</v>
      </c>
      <c r="Q10" s="63"/>
      <c r="R10" s="63"/>
      <c r="S10" s="63"/>
      <c r="T10" s="63"/>
      <c r="U10" s="63"/>
      <c r="V10" s="63"/>
      <c r="W10" s="63">
        <f>データ!P6</f>
        <v>100</v>
      </c>
      <c r="X10" s="63"/>
      <c r="Y10" s="63"/>
      <c r="Z10" s="63"/>
      <c r="AA10" s="63"/>
      <c r="AB10" s="63"/>
      <c r="AC10" s="63"/>
      <c r="AD10" s="64">
        <f>データ!Q6</f>
        <v>4725</v>
      </c>
      <c r="AE10" s="64"/>
      <c r="AF10" s="64"/>
      <c r="AG10" s="64"/>
      <c r="AH10" s="64"/>
      <c r="AI10" s="64"/>
      <c r="AJ10" s="64"/>
      <c r="AK10" s="2"/>
      <c r="AL10" s="64">
        <f>データ!U6</f>
        <v>1439</v>
      </c>
      <c r="AM10" s="64"/>
      <c r="AN10" s="64"/>
      <c r="AO10" s="64"/>
      <c r="AP10" s="64"/>
      <c r="AQ10" s="64"/>
      <c r="AR10" s="64"/>
      <c r="AS10" s="64"/>
      <c r="AT10" s="63">
        <f>データ!V6</f>
        <v>0.18</v>
      </c>
      <c r="AU10" s="63"/>
      <c r="AV10" s="63"/>
      <c r="AW10" s="63"/>
      <c r="AX10" s="63"/>
      <c r="AY10" s="63"/>
      <c r="AZ10" s="63"/>
      <c r="BA10" s="63"/>
      <c r="BB10" s="63">
        <f>データ!W6</f>
        <v>7994.44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323861</v>
      </c>
      <c r="D6" s="31">
        <f t="shared" si="3"/>
        <v>47</v>
      </c>
      <c r="E6" s="31">
        <f t="shared" si="3"/>
        <v>18</v>
      </c>
      <c r="F6" s="31">
        <f t="shared" si="3"/>
        <v>0</v>
      </c>
      <c r="G6" s="31">
        <f t="shared" si="3"/>
        <v>0</v>
      </c>
      <c r="H6" s="31" t="str">
        <f t="shared" si="3"/>
        <v>島根県　飯南町</v>
      </c>
      <c r="I6" s="31" t="str">
        <f t="shared" si="3"/>
        <v>法非適用</v>
      </c>
      <c r="J6" s="31" t="str">
        <f t="shared" si="3"/>
        <v>下水道事業</v>
      </c>
      <c r="K6" s="31" t="str">
        <f t="shared" si="3"/>
        <v>特定地域生活排水処理</v>
      </c>
      <c r="L6" s="31" t="str">
        <f t="shared" si="3"/>
        <v>K2</v>
      </c>
      <c r="M6" s="32" t="str">
        <f t="shared" si="3"/>
        <v>-</v>
      </c>
      <c r="N6" s="32" t="str">
        <f t="shared" si="3"/>
        <v>該当数値なし</v>
      </c>
      <c r="O6" s="32">
        <f t="shared" si="3"/>
        <v>28.13</v>
      </c>
      <c r="P6" s="32">
        <f t="shared" si="3"/>
        <v>100</v>
      </c>
      <c r="Q6" s="32">
        <f t="shared" si="3"/>
        <v>4725</v>
      </c>
      <c r="R6" s="32">
        <f t="shared" si="3"/>
        <v>5162</v>
      </c>
      <c r="S6" s="32">
        <f t="shared" si="3"/>
        <v>242.88</v>
      </c>
      <c r="T6" s="32">
        <f t="shared" si="3"/>
        <v>21.25</v>
      </c>
      <c r="U6" s="32">
        <f t="shared" si="3"/>
        <v>1439</v>
      </c>
      <c r="V6" s="32">
        <f t="shared" si="3"/>
        <v>0.18</v>
      </c>
      <c r="W6" s="32">
        <f t="shared" si="3"/>
        <v>7994.44</v>
      </c>
      <c r="X6" s="33">
        <f>IF(X7="",NA(),X7)</f>
        <v>92.97</v>
      </c>
      <c r="Y6" s="33">
        <f t="shared" ref="Y6:AG6" si="4">IF(Y7="",NA(),Y7)</f>
        <v>94.01</v>
      </c>
      <c r="Z6" s="33">
        <f t="shared" si="4"/>
        <v>96.78</v>
      </c>
      <c r="AA6" s="33">
        <f t="shared" si="4"/>
        <v>101.26</v>
      </c>
      <c r="AB6" s="33">
        <f t="shared" si="4"/>
        <v>94.04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341.24</v>
      </c>
      <c r="BF6" s="33">
        <f t="shared" ref="BF6:BN6" si="7">IF(BF7="",NA(),BF7)</f>
        <v>329.65</v>
      </c>
      <c r="BG6" s="33">
        <f t="shared" si="7"/>
        <v>259.26</v>
      </c>
      <c r="BH6" s="33">
        <f t="shared" si="7"/>
        <v>186.68</v>
      </c>
      <c r="BI6" s="33">
        <f t="shared" si="7"/>
        <v>18.670000000000002</v>
      </c>
      <c r="BJ6" s="33">
        <f t="shared" si="7"/>
        <v>421.01</v>
      </c>
      <c r="BK6" s="33">
        <f t="shared" si="7"/>
        <v>430.64</v>
      </c>
      <c r="BL6" s="33">
        <f t="shared" si="7"/>
        <v>446.63</v>
      </c>
      <c r="BM6" s="33">
        <f t="shared" si="7"/>
        <v>261.08</v>
      </c>
      <c r="BN6" s="33">
        <f t="shared" si="7"/>
        <v>241.49</v>
      </c>
      <c r="BO6" s="32" t="str">
        <f>IF(BO7="","",IF(BO7="-","【-】","【"&amp;SUBSTITUTE(TEXT(BO7,"#,##0.00"),"-","△")&amp;"】"))</f>
        <v>【345.93】</v>
      </c>
      <c r="BP6" s="33">
        <f>IF(BP7="",NA(),BP7)</f>
        <v>51.84</v>
      </c>
      <c r="BQ6" s="33">
        <f t="shared" ref="BQ6:BY6" si="8">IF(BQ7="",NA(),BQ7)</f>
        <v>57.75</v>
      </c>
      <c r="BR6" s="33">
        <f t="shared" si="8"/>
        <v>65.92</v>
      </c>
      <c r="BS6" s="33">
        <f t="shared" si="8"/>
        <v>76.36</v>
      </c>
      <c r="BT6" s="33">
        <f t="shared" si="8"/>
        <v>74.099999999999994</v>
      </c>
      <c r="BU6" s="33">
        <f t="shared" si="8"/>
        <v>58.98</v>
      </c>
      <c r="BV6" s="33">
        <f t="shared" si="8"/>
        <v>58.78</v>
      </c>
      <c r="BW6" s="33">
        <f t="shared" si="8"/>
        <v>58.53</v>
      </c>
      <c r="BX6" s="33">
        <f t="shared" si="8"/>
        <v>68.61</v>
      </c>
      <c r="BY6" s="33">
        <f t="shared" si="8"/>
        <v>65.7</v>
      </c>
      <c r="BZ6" s="32" t="str">
        <f>IF(BZ7="","",IF(BZ7="-","【-】","【"&amp;SUBSTITUTE(TEXT(BZ7,"#,##0.00"),"-","△")&amp;"】"))</f>
        <v>【59.44】</v>
      </c>
      <c r="CA6" s="33">
        <f>IF(CA7="",NA(),CA7)</f>
        <v>379.4</v>
      </c>
      <c r="CB6" s="33">
        <f t="shared" ref="CB6:CJ6" si="9">IF(CB7="",NA(),CB7)</f>
        <v>333.23</v>
      </c>
      <c r="CC6" s="33">
        <f t="shared" si="9"/>
        <v>342.03</v>
      </c>
      <c r="CD6" s="33">
        <f t="shared" si="9"/>
        <v>345.94</v>
      </c>
      <c r="CE6" s="33">
        <f t="shared" si="9"/>
        <v>358.36</v>
      </c>
      <c r="CF6" s="33">
        <f t="shared" si="9"/>
        <v>253.84</v>
      </c>
      <c r="CG6" s="33">
        <f t="shared" si="9"/>
        <v>257.02999999999997</v>
      </c>
      <c r="CH6" s="33">
        <f t="shared" si="9"/>
        <v>266.57</v>
      </c>
      <c r="CI6" s="33">
        <f t="shared" si="9"/>
        <v>241.18</v>
      </c>
      <c r="CJ6" s="33">
        <f t="shared" si="9"/>
        <v>247.94</v>
      </c>
      <c r="CK6" s="32" t="str">
        <f>IF(CK7="","",IF(CK7="-","【-】","【"&amp;SUBSTITUTE(TEXT(CK7,"#,##0.00"),"-","△")&amp;"】"))</f>
        <v>【272.79】</v>
      </c>
      <c r="CL6" s="33">
        <f>IF(CL7="",NA(),CL7)</f>
        <v>40.770000000000003</v>
      </c>
      <c r="CM6" s="33">
        <f t="shared" ref="CM6:CU6" si="10">IF(CM7="",NA(),CM7)</f>
        <v>39.549999999999997</v>
      </c>
      <c r="CN6" s="33">
        <f t="shared" si="10"/>
        <v>41.3</v>
      </c>
      <c r="CO6" s="33">
        <f t="shared" si="10"/>
        <v>41.94</v>
      </c>
      <c r="CP6" s="33">
        <f t="shared" si="10"/>
        <v>41.53</v>
      </c>
      <c r="CQ6" s="33">
        <f t="shared" si="10"/>
        <v>60.03</v>
      </c>
      <c r="CR6" s="33">
        <f t="shared" si="10"/>
        <v>61.93</v>
      </c>
      <c r="CS6" s="33">
        <f t="shared" si="10"/>
        <v>58.06</v>
      </c>
      <c r="CT6" s="33">
        <f t="shared" si="10"/>
        <v>53.84</v>
      </c>
      <c r="CU6" s="33">
        <f t="shared" si="10"/>
        <v>60.25</v>
      </c>
      <c r="CV6" s="32" t="str">
        <f>IF(CV7="","",IF(CV7="-","【-】","【"&amp;SUBSTITUTE(TEXT(CV7,"#,##0.00"),"-","△")&amp;"】"))</f>
        <v>【58.84】</v>
      </c>
      <c r="CW6" s="33">
        <f>IF(CW7="",NA(),CW7)</f>
        <v>91.73</v>
      </c>
      <c r="CX6" s="33">
        <f t="shared" ref="CX6:DF6" si="11">IF(CX7="",NA(),CX7)</f>
        <v>89.74</v>
      </c>
      <c r="CY6" s="33">
        <f t="shared" si="11"/>
        <v>91.85</v>
      </c>
      <c r="CZ6" s="33">
        <f t="shared" si="11"/>
        <v>100</v>
      </c>
      <c r="DA6" s="33">
        <f t="shared" si="11"/>
        <v>100</v>
      </c>
      <c r="DB6" s="33">
        <f t="shared" si="11"/>
        <v>76.8</v>
      </c>
      <c r="DC6" s="33">
        <f t="shared" si="11"/>
        <v>77.25</v>
      </c>
      <c r="DD6" s="33">
        <f t="shared" si="11"/>
        <v>75.790000000000006</v>
      </c>
      <c r="DE6" s="33">
        <f t="shared" si="11"/>
        <v>95.04</v>
      </c>
      <c r="DF6" s="33">
        <f t="shared" si="11"/>
        <v>95.26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x14ac:dyDescent="0.15">
      <c r="A7" s="26"/>
      <c r="B7" s="35">
        <v>2015</v>
      </c>
      <c r="C7" s="35">
        <v>323861</v>
      </c>
      <c r="D7" s="35">
        <v>47</v>
      </c>
      <c r="E7" s="35">
        <v>18</v>
      </c>
      <c r="F7" s="35">
        <v>0</v>
      </c>
      <c r="G7" s="35">
        <v>0</v>
      </c>
      <c r="H7" s="35" t="s">
        <v>96</v>
      </c>
      <c r="I7" s="35" t="s">
        <v>97</v>
      </c>
      <c r="J7" s="35" t="s">
        <v>98</v>
      </c>
      <c r="K7" s="35" t="s">
        <v>99</v>
      </c>
      <c r="L7" s="35" t="s">
        <v>100</v>
      </c>
      <c r="M7" s="36" t="s">
        <v>101</v>
      </c>
      <c r="N7" s="36" t="s">
        <v>102</v>
      </c>
      <c r="O7" s="36">
        <v>28.13</v>
      </c>
      <c r="P7" s="36">
        <v>100</v>
      </c>
      <c r="Q7" s="36">
        <v>4725</v>
      </c>
      <c r="R7" s="36">
        <v>5162</v>
      </c>
      <c r="S7" s="36">
        <v>242.88</v>
      </c>
      <c r="T7" s="36">
        <v>21.25</v>
      </c>
      <c r="U7" s="36">
        <v>1439</v>
      </c>
      <c r="V7" s="36">
        <v>0.18</v>
      </c>
      <c r="W7" s="36">
        <v>7994.44</v>
      </c>
      <c r="X7" s="36">
        <v>92.97</v>
      </c>
      <c r="Y7" s="36">
        <v>94.01</v>
      </c>
      <c r="Z7" s="36">
        <v>96.78</v>
      </c>
      <c r="AA7" s="36">
        <v>101.26</v>
      </c>
      <c r="AB7" s="36">
        <v>94.04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341.24</v>
      </c>
      <c r="BF7" s="36">
        <v>329.65</v>
      </c>
      <c r="BG7" s="36">
        <v>259.26</v>
      </c>
      <c r="BH7" s="36">
        <v>186.68</v>
      </c>
      <c r="BI7" s="36">
        <v>18.670000000000002</v>
      </c>
      <c r="BJ7" s="36">
        <v>421.01</v>
      </c>
      <c r="BK7" s="36">
        <v>430.64</v>
      </c>
      <c r="BL7" s="36">
        <v>446.63</v>
      </c>
      <c r="BM7" s="36">
        <v>261.08</v>
      </c>
      <c r="BN7" s="36">
        <v>241.49</v>
      </c>
      <c r="BO7" s="36">
        <v>345.93</v>
      </c>
      <c r="BP7" s="36">
        <v>51.84</v>
      </c>
      <c r="BQ7" s="36">
        <v>57.75</v>
      </c>
      <c r="BR7" s="36">
        <v>65.92</v>
      </c>
      <c r="BS7" s="36">
        <v>76.36</v>
      </c>
      <c r="BT7" s="36">
        <v>74.099999999999994</v>
      </c>
      <c r="BU7" s="36">
        <v>58.98</v>
      </c>
      <c r="BV7" s="36">
        <v>58.78</v>
      </c>
      <c r="BW7" s="36">
        <v>58.53</v>
      </c>
      <c r="BX7" s="36">
        <v>68.61</v>
      </c>
      <c r="BY7" s="36">
        <v>65.7</v>
      </c>
      <c r="BZ7" s="36">
        <v>59.44</v>
      </c>
      <c r="CA7" s="36">
        <v>379.4</v>
      </c>
      <c r="CB7" s="36">
        <v>333.23</v>
      </c>
      <c r="CC7" s="36">
        <v>342.03</v>
      </c>
      <c r="CD7" s="36">
        <v>345.94</v>
      </c>
      <c r="CE7" s="36">
        <v>358.36</v>
      </c>
      <c r="CF7" s="36">
        <v>253.84</v>
      </c>
      <c r="CG7" s="36">
        <v>257.02999999999997</v>
      </c>
      <c r="CH7" s="36">
        <v>266.57</v>
      </c>
      <c r="CI7" s="36">
        <v>241.18</v>
      </c>
      <c r="CJ7" s="36">
        <v>247.94</v>
      </c>
      <c r="CK7" s="36">
        <v>272.79000000000002</v>
      </c>
      <c r="CL7" s="36">
        <v>40.770000000000003</v>
      </c>
      <c r="CM7" s="36">
        <v>39.549999999999997</v>
      </c>
      <c r="CN7" s="36">
        <v>41.3</v>
      </c>
      <c r="CO7" s="36">
        <v>41.94</v>
      </c>
      <c r="CP7" s="36">
        <v>41.53</v>
      </c>
      <c r="CQ7" s="36">
        <v>60.03</v>
      </c>
      <c r="CR7" s="36">
        <v>61.93</v>
      </c>
      <c r="CS7" s="36">
        <v>58.06</v>
      </c>
      <c r="CT7" s="36">
        <v>53.84</v>
      </c>
      <c r="CU7" s="36">
        <v>60.25</v>
      </c>
      <c r="CV7" s="36">
        <v>58.84</v>
      </c>
      <c r="CW7" s="36">
        <v>91.73</v>
      </c>
      <c r="CX7" s="36">
        <v>89.74</v>
      </c>
      <c r="CY7" s="36">
        <v>91.85</v>
      </c>
      <c r="CZ7" s="36">
        <v>100</v>
      </c>
      <c r="DA7" s="36">
        <v>100</v>
      </c>
      <c r="DB7" s="36">
        <v>76.8</v>
      </c>
      <c r="DC7" s="36">
        <v>77.25</v>
      </c>
      <c r="DD7" s="36">
        <v>75.790000000000006</v>
      </c>
      <c r="DE7" s="36">
        <v>95.04</v>
      </c>
      <c r="DF7" s="36">
        <v>95.26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2017-02-08T03:23:47Z</dcterms:created>
  <dcterms:modified xsi:type="dcterms:W3CDTF">2017-02-22T05:55:41Z</dcterms:modified>
  <cp:category/>
</cp:coreProperties>
</file>