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H27分\下水\08雲南市（再配布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<sst xmlns="http://schemas.openxmlformats.org/spreadsheetml/2006/main" count="237" uniqueCount="111">
  <si>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</si>
  <si>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</si>
  <si>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</si>
  <si>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</si>
  <si>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</si>
  <si>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</si>
  <si>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</si>
  <si>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</si>
  <si>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</si>
  <si>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</si>
  <si>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</si>
  <si>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</si>
  <si>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</si>
  <si>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</si>
  <si>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</si>
  <si>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</si>
  <si>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</si>
  <si>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</si>
  <si>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</si>
  <si>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</si>
  <si>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</si>
  <si>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</si>
  <si>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</si>
  <si>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</si>
  <si>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</si>
  <si>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</si>
  <si>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</si>
  <si>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</si>
  <si>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</si>
  <si>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</si>
  <si>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</si>
  <si>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</si>
  <si>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</si>
  <si>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</si>
  <si>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</si>
  <si>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</si>
  <si>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</si>
  <si>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</si>
  <si>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</si>
  <si>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</si>
  <si>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</si>
  <si>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</si>
  <si>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</si>
  <si>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</si>
  <si>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</si>
  <si>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</si>
  <si>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</si>
  <si>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</si>
  <si>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</si>
  <si>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</si>
  <si>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</si>
  <si>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</si>
  <si>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</si>
  <si>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</si>
  <si>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</si>
  <si>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</si>
  <si>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</si>
  <si>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</si>
  <si>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</si>
  <si>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</si>
  <si>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</si>
  <si>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</si>
  <si>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</si>
  <si>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</si>
  <si>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</si>
  <si>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</si>
  <si>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</si>
  <si>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</si>
  <si>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</si>
  <si>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</si>
  <si>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</si>
  <si>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</si>
  <si>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</si>
  <si>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</si>
  <si>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</si>
  <si>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</si>
  <si>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</si>
  <si>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</si>
  <si>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</si>
  <si>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</si>
  <si>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</si>
  <si>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</si>
  <si>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</si>
  <si>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</si>
  <si>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</si>
  <si>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</si>
  <si>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</si>
  <si>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</si>
  <si>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</si>
  <si>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</si>
  <si>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</si>
  <si>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</si>
  <si>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</si>
  <si>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</si>
  <si>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</si>
  <si>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</si>
  <si>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</si>
  <si>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</si>
  <si>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</si>
  <si>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</si>
  <si>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</si>
  <si>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</si>
  <si>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</si>
  <si>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</si>
  <si>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</si>
  <si>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</si>
  <si>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</si>
  <si>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</si>
  <si>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今後機器設備類の老朽化に伴い修繕費用が必要になってくると想定される。</t>
    <rPh sb="1" eb="3">
      <t>コンゴ</t>
    </rPh>
    <rPh sb="3" eb="5">
      <t>キキ</t>
    </rPh>
    <rPh sb="5" eb="7">
      <t>セツビ</t>
    </rPh>
    <rPh sb="7" eb="8">
      <t>ルイ</t>
    </rPh>
    <rPh sb="9" eb="12">
      <t>ロウキュウカ</t>
    </rPh>
    <rPh sb="13" eb="14">
      <t>トモナ</t>
    </rPh>
    <rPh sb="15" eb="17">
      <t>シュウゼン</t>
    </rPh>
    <rPh sb="17" eb="19">
      <t>ヒヨウ</t>
    </rPh>
    <rPh sb="20" eb="22">
      <t>ヒツヨウ</t>
    </rPh>
    <rPh sb="29" eb="31">
      <t>ソウテイ</t>
    </rPh>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</si>
  <si>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163" eb="165">
      <t>コウエイ</t>
    </rPh>
    <rPh sb="165" eb="167">
      <t>キギョウ</t>
    </rPh>
    <rPh sb="167" eb="169">
      <t>カイケイ</t>
    </rPh>
    <rPh sb="170" eb="172">
      <t>テキヨウ</t>
    </rPh>
    <rPh sb="176" eb="178">
      <t>ケントウ</t>
    </rPh>
    <rPh sb="179" eb="180">
      <t>オコナ</t>
    </rPh>
    <phoneticPr fontId="4"/>
  </si>
  <si>
    <r>
      <t>　
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t>
    </r>
    <r>
      <rPr>
        <sz val="11"/>
        <rFont val="ＭＳ ゴシック"/>
        <family val="3"/>
        <charset val="128"/>
      </rPr>
      <t>状況であるり、比率も横ばいである。</t>
    </r>
    <r>
      <rPr>
        <sz val="11"/>
        <color theme="1"/>
        <rFont val="ＭＳ ゴシック"/>
        <family val="3"/>
        <charset val="128"/>
      </rPr>
      <t xml:space="preserve">
⑥汚水処理原価
　有収水量１㎥あたりの汚水処理費用は減少しつつあるが、類似団体の平均値に対して効率的な汚水処理が実施できているといえない状態である。
⑧水洗化率
　水洗便所を設置して汚水処理している人口の割合が100％で類似団体の平均値を上回っている。</t>
    </r>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ジギョウ</t>
    </rPh>
    <rPh sb="108" eb="110">
      <t>キボ</t>
    </rPh>
    <rPh sb="111" eb="112">
      <t>チイ</t>
    </rPh>
    <rPh sb="117" eb="119">
      <t>リョウキン</t>
    </rPh>
    <rPh sb="119" eb="121">
      <t>シュウニュウ</t>
    </rPh>
    <rPh sb="122" eb="123">
      <t>タイ</t>
    </rPh>
    <rPh sb="125" eb="127">
      <t>キギョウ</t>
    </rPh>
    <rPh sb="127" eb="128">
      <t>サイ</t>
    </rPh>
    <rPh sb="128" eb="130">
      <t>ザンダカ</t>
    </rPh>
    <rPh sb="131" eb="133">
      <t>ワリアイ</t>
    </rPh>
    <rPh sb="134" eb="136">
      <t>ルイジ</t>
    </rPh>
    <rPh sb="136" eb="138">
      <t>ダンタイ</t>
    </rPh>
    <rPh sb="139" eb="142">
      <t>ヘイキンチ</t>
    </rPh>
    <rPh sb="143" eb="145">
      <t>オオハバ</t>
    </rPh>
    <rPh sb="146" eb="148">
      <t>ウワマワ</t>
    </rPh>
    <rPh sb="155" eb="157">
      <t>ケイヒ</t>
    </rPh>
    <rPh sb="157" eb="159">
      <t>カイシュウ</t>
    </rPh>
    <rPh sb="159" eb="160">
      <t>リツ</t>
    </rPh>
    <rPh sb="162" eb="165">
      <t>シヨウリョウ</t>
    </rPh>
    <rPh sb="166" eb="168">
      <t>カイシュウ</t>
    </rPh>
    <rPh sb="171" eb="173">
      <t>ケイヒ</t>
    </rPh>
    <rPh sb="178" eb="181">
      <t>シヨウリョウ</t>
    </rPh>
    <rPh sb="182" eb="183">
      <t>マカナ</t>
    </rPh>
    <rPh sb="188" eb="190">
      <t>ジョウキョウ</t>
    </rPh>
    <rPh sb="195" eb="197">
      <t>ヒリツ</t>
    </rPh>
    <rPh sb="198" eb="199">
      <t>ヨコ</t>
    </rPh>
    <rPh sb="207" eb="209">
      <t>オスイ</t>
    </rPh>
    <rPh sb="209" eb="211">
      <t>ショリ</t>
    </rPh>
    <rPh sb="211" eb="213">
      <t>ゲンカ</t>
    </rPh>
    <rPh sb="215" eb="217">
      <t>ユウシュウ</t>
    </rPh>
    <rPh sb="217" eb="219">
      <t>スイリョウ</t>
    </rPh>
    <rPh sb="225" eb="227">
      <t>オスイ</t>
    </rPh>
    <rPh sb="227" eb="229">
      <t>ショリ</t>
    </rPh>
    <rPh sb="229" eb="230">
      <t>ヒ</t>
    </rPh>
    <rPh sb="230" eb="231">
      <t>ヨウ</t>
    </rPh>
    <rPh sb="232" eb="234">
      <t>ゲンショウ</t>
    </rPh>
    <rPh sb="241" eb="243">
      <t>ルイジ</t>
    </rPh>
    <rPh sb="243" eb="245">
      <t>ダンタイ</t>
    </rPh>
    <rPh sb="246" eb="249">
      <t>ヘイキンチ</t>
    </rPh>
    <rPh sb="250" eb="251">
      <t>タイ</t>
    </rPh>
    <rPh sb="253" eb="256">
      <t>コウリツテキ</t>
    </rPh>
    <rPh sb="257" eb="259">
      <t>オスイ</t>
    </rPh>
    <rPh sb="259" eb="261">
      <t>ショリ</t>
    </rPh>
    <rPh sb="262" eb="264">
      <t>ジッシ</t>
    </rPh>
    <rPh sb="274" eb="276">
      <t>ジョウタイ</t>
    </rPh>
    <rPh sb="282" eb="285">
      <t>スイセンカ</t>
    </rPh>
    <rPh sb="285" eb="28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</si>
</sst>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223080"/>
        <c:axId val="16722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7223080"/>
        <c:axId val="167223472"/>
      </c:lineChart>
      <c:dateAx>
        <c:axId val="167223080"/>
        <c:scaling>
          <c:orientation val="minMax"/>
        </c:scaling>
        <c:delete val="1"/>
        <c:axPos val="b"/>
        <c:numFmt formatCode="ge" sourceLinked="1"/>
        <c:majorTickMark val="none"/>
        <c:minorTickMark val="none"/>
        <c:tickLblPos val="none"/>
        <c:crossAx val="167223472"/>
        <c:crosses val="autoZero"/>
        <c:auto val="1"/>
        <c:lblOffset val="100"/>
        <c:baseTimeUnit val="years"/>
      </c:dateAx>
      <c:valAx>
        <c:axId val="16722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2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870792"/>
        <c:axId val="16987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48.69</c:v>
                </c:pt>
                <c:pt idx="3">
                  <c:v>52.52</c:v>
                </c:pt>
                <c:pt idx="4">
                  <c:v>54.14</c:v>
                </c:pt>
              </c:numCache>
            </c:numRef>
          </c:val>
          <c:smooth val="0"/>
        </c:ser>
        <c:dLbls>
          <c:showLegendKey val="0"/>
          <c:showVal val="0"/>
          <c:showCatName val="0"/>
          <c:showSerName val="0"/>
          <c:showPercent val="0"/>
          <c:showBubbleSize val="0"/>
        </c:dLbls>
        <c:marker val="1"/>
        <c:smooth val="0"/>
        <c:axId val="169870792"/>
        <c:axId val="169871184"/>
      </c:lineChart>
      <c:dateAx>
        <c:axId val="169870792"/>
        <c:scaling>
          <c:orientation val="minMax"/>
        </c:scaling>
        <c:delete val="1"/>
        <c:axPos val="b"/>
        <c:numFmt formatCode="ge" sourceLinked="1"/>
        <c:majorTickMark val="none"/>
        <c:minorTickMark val="none"/>
        <c:tickLblPos val="none"/>
        <c:crossAx val="169871184"/>
        <c:crosses val="autoZero"/>
        <c:auto val="1"/>
        <c:lblOffset val="100"/>
        <c:baseTimeUnit val="years"/>
      </c:dateAx>
      <c:valAx>
        <c:axId val="16987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7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9872360"/>
        <c:axId val="16987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87.42</c:v>
                </c:pt>
                <c:pt idx="3">
                  <c:v>84.94</c:v>
                </c:pt>
                <c:pt idx="4">
                  <c:v>84.69</c:v>
                </c:pt>
              </c:numCache>
            </c:numRef>
          </c:val>
          <c:smooth val="0"/>
        </c:ser>
        <c:dLbls>
          <c:showLegendKey val="0"/>
          <c:showVal val="0"/>
          <c:showCatName val="0"/>
          <c:showSerName val="0"/>
          <c:showPercent val="0"/>
          <c:showBubbleSize val="0"/>
        </c:dLbls>
        <c:marker val="1"/>
        <c:smooth val="0"/>
        <c:axId val="169872360"/>
        <c:axId val="169872752"/>
      </c:lineChart>
      <c:dateAx>
        <c:axId val="169872360"/>
        <c:scaling>
          <c:orientation val="minMax"/>
        </c:scaling>
        <c:delete val="1"/>
        <c:axPos val="b"/>
        <c:numFmt formatCode="ge" sourceLinked="1"/>
        <c:majorTickMark val="none"/>
        <c:minorTickMark val="none"/>
        <c:tickLblPos val="none"/>
        <c:crossAx val="169872752"/>
        <c:crosses val="autoZero"/>
        <c:auto val="1"/>
        <c:lblOffset val="100"/>
        <c:baseTimeUnit val="years"/>
      </c:dateAx>
      <c:valAx>
        <c:axId val="16987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7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83.4</c:v>
                </c:pt>
                <c:pt idx="1">
                  <c:v>79.31</c:v>
                </c:pt>
                <c:pt idx="2">
                  <c:v>84.8</c:v>
                </c:pt>
                <c:pt idx="3">
                  <c:v>82.07</c:v>
                </c:pt>
                <c:pt idx="4">
                  <c:v>82.19</c:v>
                </c:pt>
              </c:numCache>
            </c:numRef>
          </c:val>
        </c:ser>
        <c:dLbls>
          <c:showLegendKey val="0"/>
          <c:showVal val="0"/>
          <c:showCatName val="0"/>
          <c:showSerName val="0"/>
          <c:showPercent val="0"/>
          <c:showBubbleSize val="0"/>
        </c:dLbls>
        <c:gapWidth val="150"/>
        <c:axId val="167224648"/>
        <c:axId val="16722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24648"/>
        <c:axId val="167225040"/>
      </c:lineChart>
      <c:dateAx>
        <c:axId val="167224648"/>
        <c:scaling>
          <c:orientation val="minMax"/>
        </c:scaling>
        <c:delete val="1"/>
        <c:axPos val="b"/>
        <c:numFmt formatCode="ge" sourceLinked="1"/>
        <c:majorTickMark val="none"/>
        <c:minorTickMark val="none"/>
        <c:tickLblPos val="none"/>
        <c:crossAx val="167225040"/>
        <c:crosses val="autoZero"/>
        <c:auto val="1"/>
        <c:lblOffset val="100"/>
        <c:baseTimeUnit val="years"/>
      </c:dateAx>
      <c:valAx>
        <c:axId val="16722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2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226216"/>
        <c:axId val="16722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26216"/>
        <c:axId val="167226608"/>
      </c:lineChart>
      <c:dateAx>
        <c:axId val="167226216"/>
        <c:scaling>
          <c:orientation val="minMax"/>
        </c:scaling>
        <c:delete val="1"/>
        <c:axPos val="b"/>
        <c:numFmt formatCode="ge" sourceLinked="1"/>
        <c:majorTickMark val="none"/>
        <c:minorTickMark val="none"/>
        <c:tickLblPos val="none"/>
        <c:crossAx val="167226608"/>
        <c:crosses val="autoZero"/>
        <c:auto val="1"/>
        <c:lblOffset val="100"/>
        <c:baseTimeUnit val="years"/>
      </c:dateAx>
      <c:valAx>
        <c:axId val="16722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2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674384"/>
        <c:axId val="1696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674384"/>
        <c:axId val="169674776"/>
      </c:lineChart>
      <c:dateAx>
        <c:axId val="169674384"/>
        <c:scaling>
          <c:orientation val="minMax"/>
        </c:scaling>
        <c:delete val="1"/>
        <c:axPos val="b"/>
        <c:numFmt formatCode="ge" sourceLinked="1"/>
        <c:majorTickMark val="none"/>
        <c:minorTickMark val="none"/>
        <c:tickLblPos val="none"/>
        <c:crossAx val="169674776"/>
        <c:crosses val="autoZero"/>
        <c:auto val="1"/>
        <c:lblOffset val="100"/>
        <c:baseTimeUnit val="years"/>
      </c:dateAx>
      <c:valAx>
        <c:axId val="16967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675952"/>
        <c:axId val="16975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675952"/>
        <c:axId val="169757528"/>
      </c:lineChart>
      <c:dateAx>
        <c:axId val="169675952"/>
        <c:scaling>
          <c:orientation val="minMax"/>
        </c:scaling>
        <c:delete val="1"/>
        <c:axPos val="b"/>
        <c:numFmt formatCode="ge" sourceLinked="1"/>
        <c:majorTickMark val="none"/>
        <c:minorTickMark val="none"/>
        <c:tickLblPos val="none"/>
        <c:crossAx val="169757528"/>
        <c:crosses val="autoZero"/>
        <c:auto val="1"/>
        <c:lblOffset val="100"/>
        <c:baseTimeUnit val="years"/>
      </c:dateAx>
      <c:valAx>
        <c:axId val="16975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758704"/>
        <c:axId val="16975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758704"/>
        <c:axId val="169759096"/>
      </c:lineChart>
      <c:dateAx>
        <c:axId val="169758704"/>
        <c:scaling>
          <c:orientation val="minMax"/>
        </c:scaling>
        <c:delete val="1"/>
        <c:axPos val="b"/>
        <c:numFmt formatCode="ge" sourceLinked="1"/>
        <c:majorTickMark val="none"/>
        <c:minorTickMark val="none"/>
        <c:tickLblPos val="none"/>
        <c:crossAx val="169759096"/>
        <c:crosses val="autoZero"/>
        <c:auto val="1"/>
        <c:lblOffset val="100"/>
        <c:baseTimeUnit val="years"/>
      </c:dateAx>
      <c:valAx>
        <c:axId val="16975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5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1092.9100000000001</c:v>
                </c:pt>
                <c:pt idx="1">
                  <c:v>1357.57</c:v>
                </c:pt>
                <c:pt idx="2">
                  <c:v>1324.06</c:v>
                </c:pt>
                <c:pt idx="3">
                  <c:v>1311.28</c:v>
                </c:pt>
                <c:pt idx="4">
                  <c:v>1206.25</c:v>
                </c:pt>
              </c:numCache>
            </c:numRef>
          </c:val>
        </c:ser>
        <c:dLbls>
          <c:showLegendKey val="0"/>
          <c:showVal val="0"/>
          <c:showCatName val="0"/>
          <c:showSerName val="0"/>
          <c:showPercent val="0"/>
          <c:showBubbleSize val="0"/>
        </c:dLbls>
        <c:gapWidth val="150"/>
        <c:axId val="169760272"/>
        <c:axId val="16976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799.41</c:v>
                </c:pt>
                <c:pt idx="3">
                  <c:v>701.33</c:v>
                </c:pt>
                <c:pt idx="4">
                  <c:v>663.76</c:v>
                </c:pt>
              </c:numCache>
            </c:numRef>
          </c:val>
          <c:smooth val="0"/>
        </c:ser>
        <c:dLbls>
          <c:showLegendKey val="0"/>
          <c:showVal val="0"/>
          <c:showCatName val="0"/>
          <c:showSerName val="0"/>
          <c:showPercent val="0"/>
          <c:showBubbleSize val="0"/>
        </c:dLbls>
        <c:marker val="1"/>
        <c:smooth val="0"/>
        <c:axId val="169760272"/>
        <c:axId val="169760664"/>
      </c:lineChart>
      <c:dateAx>
        <c:axId val="169760272"/>
        <c:scaling>
          <c:orientation val="minMax"/>
        </c:scaling>
        <c:delete val="1"/>
        <c:axPos val="b"/>
        <c:numFmt formatCode="ge" sourceLinked="1"/>
        <c:majorTickMark val="none"/>
        <c:minorTickMark val="none"/>
        <c:tickLblPos val="none"/>
        <c:crossAx val="169760664"/>
        <c:crosses val="autoZero"/>
        <c:auto val="1"/>
        <c:lblOffset val="100"/>
        <c:baseTimeUnit val="years"/>
      </c:dateAx>
      <c:valAx>
        <c:axId val="16976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6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33.51</c:v>
                </c:pt>
                <c:pt idx="1">
                  <c:v>36.979999999999997</c:v>
                </c:pt>
                <c:pt idx="2">
                  <c:v>35.159999999999997</c:v>
                </c:pt>
                <c:pt idx="3">
                  <c:v>32.54</c:v>
                </c:pt>
                <c:pt idx="4">
                  <c:v>39.67</c:v>
                </c:pt>
              </c:numCache>
            </c:numRef>
          </c:val>
        </c:ser>
        <c:dLbls>
          <c:showLegendKey val="0"/>
          <c:showVal val="0"/>
          <c:showCatName val="0"/>
          <c:showSerName val="0"/>
          <c:showPercent val="0"/>
          <c:showBubbleSize val="0"/>
        </c:dLbls>
        <c:gapWidth val="150"/>
        <c:axId val="169673992"/>
        <c:axId val="16986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51.57</c:v>
                </c:pt>
                <c:pt idx="3">
                  <c:v>53.48</c:v>
                </c:pt>
                <c:pt idx="4">
                  <c:v>53.76</c:v>
                </c:pt>
              </c:numCache>
            </c:numRef>
          </c:val>
          <c:smooth val="0"/>
        </c:ser>
        <c:dLbls>
          <c:showLegendKey val="0"/>
          <c:showVal val="0"/>
          <c:showCatName val="0"/>
          <c:showSerName val="0"/>
          <c:showPercent val="0"/>
          <c:showBubbleSize val="0"/>
        </c:dLbls>
        <c:marker val="1"/>
        <c:smooth val="0"/>
        <c:axId val="169673992"/>
        <c:axId val="169869616"/>
      </c:lineChart>
      <c:dateAx>
        <c:axId val="169673992"/>
        <c:scaling>
          <c:orientation val="minMax"/>
        </c:scaling>
        <c:delete val="1"/>
        <c:axPos val="b"/>
        <c:numFmt formatCode="ge" sourceLinked="1"/>
        <c:majorTickMark val="none"/>
        <c:minorTickMark val="none"/>
        <c:tickLblPos val="none"/>
        <c:crossAx val="169869616"/>
        <c:crosses val="autoZero"/>
        <c:auto val="1"/>
        <c:lblOffset val="100"/>
        <c:baseTimeUnit val="years"/>
      </c:dateAx>
      <c:valAx>
        <c:axId val="16986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7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440.82</c:v>
                </c:pt>
                <c:pt idx="1">
                  <c:v>399.53</c:v>
                </c:pt>
                <c:pt idx="2">
                  <c:v>501.71</c:v>
                </c:pt>
                <c:pt idx="3">
                  <c:v>450.12</c:v>
                </c:pt>
                <c:pt idx="4">
                  <c:v>378.51</c:v>
                </c:pt>
              </c:numCache>
            </c:numRef>
          </c:val>
        </c:ser>
        <c:dLbls>
          <c:showLegendKey val="0"/>
          <c:showVal val="0"/>
          <c:showCatName val="0"/>
          <c:showSerName val="0"/>
          <c:showPercent val="0"/>
          <c:showBubbleSize val="0"/>
        </c:dLbls>
        <c:gapWidth val="150"/>
        <c:axId val="169673600"/>
        <c:axId val="1696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169673600"/>
        <c:axId val="169673208"/>
      </c:lineChart>
      <c:dateAx>
        <c:axId val="169673600"/>
        <c:scaling>
          <c:orientation val="minMax"/>
        </c:scaling>
        <c:delete val="1"/>
        <c:axPos val="b"/>
        <c:numFmt formatCode="ge" sourceLinked="1"/>
        <c:majorTickMark val="none"/>
        <c:minorTickMark val="none"/>
        <c:tickLblPos val="none"/>
        <c:crossAx val="169673208"/>
        <c:crosses val="autoZero"/>
        <c:auto val="1"/>
        <c:lblOffset val="100"/>
        <c:baseTimeUnit val="years"/>
      </c:dateAx>
      <c:valAx>
        <c:axId val="1696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40489</v>
      </c>
      <c r="AM8" s="47"/>
      <c r="AN8" s="47"/>
      <c r="AO8" s="47"/>
      <c r="AP8" s="47"/>
      <c r="AQ8" s="47"/>
      <c r="AR8" s="47"/>
      <c r="AS8" s="47"/>
      <c r="AT8" s="43">
        <f>データ!S6</f>
        <v>553.17999999999995</v>
      </c>
      <c r="AU8" s="43"/>
      <c r="AV8" s="43"/>
      <c r="AW8" s="43"/>
      <c r="AX8" s="43"/>
      <c r="AY8" s="43"/>
      <c r="AZ8" s="43"/>
      <c r="BA8" s="43"/>
      <c r="BB8" s="43">
        <f>データ!T6</f>
        <v>73.19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0.35</v>
      </c>
      <c r="Q10" s="43"/>
      <c r="R10" s="43"/>
      <c r="S10" s="43"/>
      <c r="T10" s="43"/>
      <c r="U10" s="43"/>
      <c r="V10" s="43"/>
      <c r="W10" s="43">
        <f>データ!P6</f>
        <v>100</v>
      </c>
      <c r="X10" s="43"/>
      <c r="Y10" s="43"/>
      <c r="Z10" s="43"/>
      <c r="AA10" s="43"/>
      <c r="AB10" s="43"/>
      <c r="AC10" s="43"/>
      <c r="AD10" s="47">
        <f>データ!Q6</f>
        <v>2678</v>
      </c>
      <c r="AE10" s="47"/>
      <c r="AF10" s="47"/>
      <c r="AG10" s="47"/>
      <c r="AH10" s="47"/>
      <c r="AI10" s="47"/>
      <c r="AJ10" s="47"/>
      <c r="AK10" s="2"/>
      <c r="AL10" s="47">
        <f>データ!U6</f>
        <v>143</v>
      </c>
      <c r="AM10" s="47"/>
      <c r="AN10" s="47"/>
      <c r="AO10" s="47"/>
      <c r="AP10" s="47"/>
      <c r="AQ10" s="47"/>
      <c r="AR10" s="47"/>
      <c r="AS10" s="47"/>
      <c r="AT10" s="43">
        <f>データ!V6</f>
        <v>0.03</v>
      </c>
      <c r="AU10" s="43"/>
      <c r="AV10" s="43"/>
      <c r="AW10" s="43"/>
      <c r="AX10" s="43"/>
      <c r="AY10" s="43"/>
      <c r="AZ10" s="43"/>
      <c r="BA10" s="43"/>
      <c r="BB10" s="43">
        <f>データ!W6</f>
        <v>4766.67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322091</v>
      </c>
      <c r="D6" s="31">
        <f t="shared" si="3"/>
        <v>47</v>
      </c>
      <c r="E6" s="31">
        <f t="shared" si="3"/>
        <v>18</v>
      </c>
      <c r="F6" s="31">
        <f t="shared" si="3"/>
        <v>1</v>
      </c>
      <c r="G6" s="31">
        <f t="shared" si="3"/>
        <v>0</v>
      </c>
      <c r="H6" s="31" t="str">
        <f t="shared" si="3"/>
        <v>島根県　雲南市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0.35</v>
      </c>
      <c r="P6" s="32">
        <f t="shared" si="3"/>
        <v>100</v>
      </c>
      <c r="Q6" s="32">
        <f t="shared" si="3"/>
        <v>2678</v>
      </c>
      <c r="R6" s="32">
        <f t="shared" si="3"/>
        <v>40489</v>
      </c>
      <c r="S6" s="32">
        <f t="shared" si="3"/>
        <v>553.17999999999995</v>
      </c>
      <c r="T6" s="32">
        <f t="shared" si="3"/>
        <v>73.19</v>
      </c>
      <c r="U6" s="32">
        <f t="shared" si="3"/>
        <v>143</v>
      </c>
      <c r="V6" s="32">
        <f t="shared" si="3"/>
        <v>0.03</v>
      </c>
      <c r="W6" s="32">
        <f t="shared" si="3"/>
        <v>4766.67</v>
      </c>
      <c r="X6" s="33">
        <f>IF(X7="",NA(),X7)</f>
        <v>83.4</v>
      </c>
      <c r="Y6" s="33">
        <f t="shared" ref="Y6:AG6" si="4">IF(Y7="",NA(),Y7)</f>
        <v>79.31</v>
      </c>
      <c r="Z6" s="33">
        <f t="shared" si="4"/>
        <v>84.8</v>
      </c>
      <c r="AA6" s="33">
        <f t="shared" si="4"/>
        <v>82.07</v>
      </c>
      <c r="AB6" s="33">
        <f t="shared" si="4"/>
        <v>82.19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1092.9100000000001</v>
      </c>
      <c r="BF6" s="33">
        <f t="shared" ref="BF6:BN6" si="7">IF(BF7="",NA(),BF7)</f>
        <v>1357.57</v>
      </c>
      <c r="BG6" s="33">
        <f t="shared" si="7"/>
        <v>1324.06</v>
      </c>
      <c r="BH6" s="33">
        <f t="shared" si="7"/>
        <v>1311.28</v>
      </c>
      <c r="BI6" s="33">
        <f t="shared" si="7"/>
        <v>1206.25</v>
      </c>
      <c r="BJ6" s="33">
        <f t="shared" si="7"/>
        <v>844.96</v>
      </c>
      <c r="BK6" s="33">
        <f t="shared" si="7"/>
        <v>862.78</v>
      </c>
      <c r="BL6" s="33">
        <f t="shared" si="7"/>
        <v>799.41</v>
      </c>
      <c r="BM6" s="33">
        <f t="shared" si="7"/>
        <v>701.33</v>
      </c>
      <c r="BN6" s="33">
        <f t="shared" si="7"/>
        <v>663.76</v>
      </c>
      <c r="BO6" s="32" t="str">
        <f>IF(BO7="","",IF(BO7="-","【-】","【"&amp;SUBSTITUTE(TEXT(BO7,"#,##0.00"),"-","△")&amp;"】"))</f>
        <v>【623.71】</v>
      </c>
      <c r="BP6" s="33">
        <f>IF(BP7="",NA(),BP7)</f>
        <v>33.51</v>
      </c>
      <c r="BQ6" s="33">
        <f t="shared" ref="BQ6:BY6" si="8">IF(BQ7="",NA(),BQ7)</f>
        <v>36.979999999999997</v>
      </c>
      <c r="BR6" s="33">
        <f t="shared" si="8"/>
        <v>35.159999999999997</v>
      </c>
      <c r="BS6" s="33">
        <f t="shared" si="8"/>
        <v>32.54</v>
      </c>
      <c r="BT6" s="33">
        <f t="shared" si="8"/>
        <v>39.67</v>
      </c>
      <c r="BU6" s="33">
        <f t="shared" si="8"/>
        <v>51.86</v>
      </c>
      <c r="BV6" s="33">
        <f t="shared" si="8"/>
        <v>54.55</v>
      </c>
      <c r="BW6" s="33">
        <f t="shared" si="8"/>
        <v>51.57</v>
      </c>
      <c r="BX6" s="33">
        <f t="shared" si="8"/>
        <v>53.48</v>
      </c>
      <c r="BY6" s="33">
        <f t="shared" si="8"/>
        <v>53.76</v>
      </c>
      <c r="BZ6" s="32" t="str">
        <f>IF(BZ7="","",IF(BZ7="-","【-】","【"&amp;SUBSTITUTE(TEXT(BZ7,"#,##0.00"),"-","△")&amp;"】"))</f>
        <v>【51.88】</v>
      </c>
      <c r="CA6" s="33">
        <f>IF(CA7="",NA(),CA7)</f>
        <v>440.82</v>
      </c>
      <c r="CB6" s="33">
        <f t="shared" ref="CB6:CJ6" si="9">IF(CB7="",NA(),CB7)</f>
        <v>399.53</v>
      </c>
      <c r="CC6" s="33">
        <f t="shared" si="9"/>
        <v>501.71</v>
      </c>
      <c r="CD6" s="33">
        <f t="shared" si="9"/>
        <v>450.12</v>
      </c>
      <c r="CE6" s="33">
        <f t="shared" si="9"/>
        <v>378.51</v>
      </c>
      <c r="CF6" s="33">
        <f t="shared" si="9"/>
        <v>297.51</v>
      </c>
      <c r="CG6" s="33">
        <f t="shared" si="9"/>
        <v>275.64999999999998</v>
      </c>
      <c r="CH6" s="33">
        <f t="shared" si="9"/>
        <v>282.5</v>
      </c>
      <c r="CI6" s="33">
        <f t="shared" si="9"/>
        <v>277.29000000000002</v>
      </c>
      <c r="CJ6" s="33">
        <f t="shared" si="9"/>
        <v>275.25</v>
      </c>
      <c r="CK6" s="32" t="str">
        <f>IF(CK7="","",IF(CK7="-","【-】","【"&amp;SUBSTITUTE(TEXT(CK7,"#,##0.00"),"-","△")&amp;"】"))</f>
        <v>【295.51】</v>
      </c>
      <c r="CL6" s="33" t="str">
        <f>IF(CL7="",NA(),CL7)</f>
        <v>-</v>
      </c>
      <c r="CM6" s="33" t="str">
        <f t="shared" ref="CM6:CU6" si="10">IF(CM7="",NA(),CM7)</f>
        <v>-</v>
      </c>
      <c r="CN6" s="33" t="str">
        <f t="shared" si="10"/>
        <v>-</v>
      </c>
      <c r="CO6" s="33" t="str">
        <f t="shared" si="10"/>
        <v>-</v>
      </c>
      <c r="CP6" s="33" t="str">
        <f t="shared" si="10"/>
        <v>-</v>
      </c>
      <c r="CQ6" s="33">
        <f t="shared" si="10"/>
        <v>55.42</v>
      </c>
      <c r="CR6" s="33">
        <f t="shared" si="10"/>
        <v>58.58</v>
      </c>
      <c r="CS6" s="33">
        <f t="shared" si="10"/>
        <v>48.69</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322091</v>
      </c>
      <c r="D7" s="35">
        <v>47</v>
      </c>
      <c r="E7" s="35">
        <v>18</v>
      </c>
      <c r="F7" s="35">
        <v>1</v>
      </c>
      <c r="G7" s="35">
        <v>0</v>
      </c>
      <c r="H7" s="35" t="s">
        <v>96</v>
      </c>
      <c r="I7" s="35" t="s">
        <v>97</v>
      </c>
      <c r="J7" s="35" t="s">
        <v>98</v>
      </c>
      <c r="K7" s="35" t="s">
        <v>99</v>
      </c>
      <c r="L7" s="35" t="s">
        <v>100</v>
      </c>
      <c r="M7" s="36" t="s">
        <v>101</v>
      </c>
      <c r="N7" s="36" t="s">
        <v>102</v>
      </c>
      <c r="O7" s="36">
        <v>0.35</v>
      </c>
      <c r="P7" s="36">
        <v>100</v>
      </c>
      <c r="Q7" s="36">
        <v>2678</v>
      </c>
      <c r="R7" s="36">
        <v>40489</v>
      </c>
      <c r="S7" s="36">
        <v>553.17999999999995</v>
      </c>
      <c r="T7" s="36">
        <v>73.19</v>
      </c>
      <c r="U7" s="36">
        <v>143</v>
      </c>
      <c r="V7" s="36">
        <v>0.03</v>
      </c>
      <c r="W7" s="36">
        <v>4766.67</v>
      </c>
      <c r="X7" s="36">
        <v>83.4</v>
      </c>
      <c r="Y7" s="36">
        <v>79.31</v>
      </c>
      <c r="Z7" s="36">
        <v>84.8</v>
      </c>
      <c r="AA7" s="36">
        <v>82.07</v>
      </c>
      <c r="AB7" s="36">
        <v>82.19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1092.9100000000001</v>
      </c>
      <c r="BF7" s="36">
        <v>1357.57</v>
      </c>
      <c r="BG7" s="36">
        <v>1324.06</v>
      </c>
      <c r="BH7" s="36">
        <v>1311.28</v>
      </c>
      <c r="BI7" s="36">
        <v>1206.25</v>
      </c>
      <c r="BJ7" s="36">
        <v>844.96</v>
      </c>
      <c r="BK7" s="36">
        <v>862.78</v>
      </c>
      <c r="BL7" s="36">
        <v>799.41</v>
      </c>
      <c r="BM7" s="36">
        <v>701.33</v>
      </c>
      <c r="BN7" s="36">
        <v>663.76</v>
      </c>
      <c r="BO7" s="36">
        <v>623.71</v>
      </c>
      <c r="BP7" s="36">
        <v>33.51</v>
      </c>
      <c r="BQ7" s="36">
        <v>36.979999999999997</v>
      </c>
      <c r="BR7" s="36">
        <v>35.159999999999997</v>
      </c>
      <c r="BS7" s="36">
        <v>32.54</v>
      </c>
      <c r="BT7" s="36">
        <v>39.67</v>
      </c>
      <c r="BU7" s="36">
        <v>51.86</v>
      </c>
      <c r="BV7" s="36">
        <v>54.55</v>
      </c>
      <c r="BW7" s="36">
        <v>51.57</v>
      </c>
      <c r="BX7" s="36">
        <v>53.48</v>
      </c>
      <c r="BY7" s="36">
        <v>53.76</v>
      </c>
      <c r="BZ7" s="36">
        <v>51.88</v>
      </c>
      <c r="CA7" s="36">
        <v>440.82</v>
      </c>
      <c r="CB7" s="36">
        <v>399.53</v>
      </c>
      <c r="CC7" s="36">
        <v>501.71</v>
      </c>
      <c r="CD7" s="36">
        <v>450.12</v>
      </c>
      <c r="CE7" s="36">
        <v>378.51</v>
      </c>
      <c r="CF7" s="36">
        <v>297.51</v>
      </c>
      <c r="CG7" s="36">
        <v>275.64999999999998</v>
      </c>
      <c r="CH7" s="36">
        <v>282.5</v>
      </c>
      <c r="CI7" s="36">
        <v>277.29000000000002</v>
      </c>
      <c r="CJ7" s="36">
        <v>275.25</v>
      </c>
      <c r="CK7" s="36">
        <v>295.51</v>
      </c>
      <c r="CL7" s="36" t="s">
        <v>101</v>
      </c>
      <c r="CM7" s="36" t="s">
        <v>101</v>
      </c>
      <c r="CN7" s="36" t="s">
        <v>101</v>
      </c>
      <c r="CO7" s="36" t="s">
        <v>101</v>
      </c>
      <c r="CP7" s="36" t="s">
        <v>101</v>
      </c>
      <c r="CQ7" s="36">
        <v>55.42</v>
      </c>
      <c r="CR7" s="36">
        <v>58.58</v>
      </c>
      <c r="CS7" s="36">
        <v>48.69</v>
      </c>
      <c r="CT7" s="36">
        <v>52.52</v>
      </c>
      <c r="CU7" s="36">
        <v>54.14</v>
      </c>
      <c r="CV7" s="36">
        <v>51.98</v>
      </c>
      <c r="CW7" s="36">
        <v>100</v>
      </c>
      <c r="CX7" s="36">
        <v>100</v>
      </c>
      <c r="CY7" s="36">
        <v>100</v>
      </c>
      <c r="CZ7" s="36">
        <v>100</v>
      </c>
      <c r="DA7" s="36">
        <v>100</v>
      </c>
      <c r="DB7" s="36">
        <v>74.290000000000006</v>
      </c>
      <c r="DC7" s="36">
        <v>72.31</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2017-02-08T03:26:28Z</dcterms:created>
  <dcterms:modified xsi:type="dcterms:W3CDTF">2017-02-14T01:05:54Z</dcterms:modified>
  <cp:category/>
</cp:coreProperties>
</file>