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H27分\下水\08雲南市（再配布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Q6" i="5"/>
  <c r="P6" i="5"/>
  <c r="W10" i="4" s="1"/>
  <c r="O6" i="5"/>
  <c r="P10" i="4" s="1"/>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I10" i="4"/>
  <c r="B10" i="4"/>
  <c r="AL8"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<sst xmlns="http://schemas.openxmlformats.org/spreadsheetml/2006/main" count="221" uniqueCount="111">
  <si>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</si>
  <si>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</si>
  <si>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</si>
  <si>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</si>
  <si>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</si>
  <si>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</si>
  <si>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</si>
  <si>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</si>
  <si>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</si>
  <si>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</si>
  <si>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</si>
  <si>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</si>
  <si>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</si>
  <si>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</si>
  <si>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</si>
  <si>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</si>
  <si>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</si>
  <si>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</si>
  <si>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</si>
  <si>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</si>
  <si>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</si>
  <si>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</si>
  <si>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</si>
  <si>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</si>
  <si>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</si>
  <si>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</si>
  <si>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</si>
  <si>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</si>
  <si>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</si>
  <si>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</si>
  <si>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</si>
  <si>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</si>
  <si>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</si>
  <si>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</si>
  <si>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</si>
  <si>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</si>
  <si>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</si>
  <si>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</si>
  <si>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</si>
  <si>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</si>
  <si>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</si>
  <si>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</si>
  <si>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</si>
  <si>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</si>
  <si>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</si>
  <si>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</si>
  <si>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</si>
  <si>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</si>
  <si>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</si>
  <si>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</si>
  <si>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</si>
  <si>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</si>
  <si>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</si>
  <si>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</si>
  <si>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</si>
  <si>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</si>
  <si>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</si>
  <si>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</si>
  <si>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</si>
  <si>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</si>
  <si>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</si>
  <si>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</si>
  <si>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</si>
  <si>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</si>
  <si>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</si>
  <si>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</si>
  <si>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</si>
  <si>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</si>
  <si>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</si>
  <si>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</si>
  <si>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</si>
  <si>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</si>
  <si>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</si>
  <si>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</si>
  <si>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</si>
  <si>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</si>
  <si>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</si>
  <si>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</si>
  <si>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</si>
  <si>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</si>
  <si>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</si>
  <si>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</si>
  <si>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</si>
  <si>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</si>
  <si>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</si>
  <si>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</si>
  <si>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</si>
  <si>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</si>
  <si>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</si>
  <si>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</si>
  <si>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</si>
  <si>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</si>
  <si>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</si>
  <si>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</si>
  <si>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</si>
  <si>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</si>
  <si>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</si>
  <si>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</si>
  <si>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</si>
  <si>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</si>
  <si>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</si>
  <si>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</si>
  <si>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</si>
  <si>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</si>
  <si>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</si>
  <si>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</si>
  <si>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</si>
  <si>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</si>
  <si>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供用から間もないので耐用年数を経過しておらず当面は対応不要であるため、管渠改善に係る投資はしていないが、今後老朽化に伴い修繕費用が必要になってくると想定される。</t>
    <rPh sb="36" eb="38">
      <t>カンキョ</t>
    </rPh>
    <rPh sb="38" eb="40">
      <t>カイゼン</t>
    </rPh>
    <rPh sb="41" eb="42">
      <t>カカ</t>
    </rPh>
    <rPh sb="43" eb="45">
      <t>トウシ</t>
    </rPh>
    <rPh sb="53" eb="55">
      <t>コンゴ</t>
    </rPh>
    <rPh sb="55" eb="58">
      <t>ロウキュウカ</t>
    </rPh>
    <rPh sb="59" eb="60">
      <t>トモナ</t>
    </rPh>
    <rPh sb="61" eb="63">
      <t>シュウゼン</t>
    </rPh>
    <rPh sb="63" eb="65">
      <t>ヒヨウ</t>
    </rPh>
    <rPh sb="66" eb="68">
      <t>ヒツヨウ</t>
    </rPh>
    <rPh sb="75" eb="77">
      <t>ソウテイ</t>
    </rPh>
    <phoneticPr fontId="4"/>
  </si>
  <si>
    <t xml:space="preserve">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
</t>
    <rPh sb="0" eb="2">
      <t>イッソウ</t>
    </rPh>
    <rPh sb="3" eb="5">
      <t>ケイエイ</t>
    </rPh>
    <rPh sb="5" eb="8">
      <t>ケンゼンカ</t>
    </rPh>
    <rPh sb="9" eb="10">
      <t>モト</t>
    </rPh>
    <rPh sb="19" eb="22">
      <t>スイセンカ</t>
    </rPh>
    <rPh sb="22" eb="23">
      <t>リツ</t>
    </rPh>
    <rPh sb="24" eb="26">
      <t>コウジョウ</t>
    </rPh>
    <rPh sb="30" eb="32">
      <t>ユウシュウ</t>
    </rPh>
    <rPh sb="32" eb="34">
      <t>スイリョウ</t>
    </rPh>
    <rPh sb="35" eb="37">
      <t>ゾウカ</t>
    </rPh>
    <rPh sb="38" eb="41">
      <t>シヨウリョウ</t>
    </rPh>
    <rPh sb="41" eb="43">
      <t>シュウニュウ</t>
    </rPh>
    <rPh sb="44" eb="46">
      <t>カクホ</t>
    </rPh>
    <rPh sb="110" eb="112">
      <t>イジ</t>
    </rPh>
    <rPh sb="112" eb="114">
      <t>カンリ</t>
    </rPh>
    <rPh sb="115" eb="118">
      <t>コウリツカ</t>
    </rPh>
    <rPh sb="119" eb="121">
      <t>シセツ</t>
    </rPh>
    <rPh sb="122" eb="125">
      <t>トウハイゴウ</t>
    </rPh>
    <rPh sb="126" eb="128">
      <t>ジギョウ</t>
    </rPh>
    <rPh sb="128" eb="130">
      <t>イタク</t>
    </rPh>
    <rPh sb="130" eb="131">
      <t>ナド</t>
    </rPh>
    <rPh sb="134" eb="136">
      <t>イジ</t>
    </rPh>
    <rPh sb="136" eb="138">
      <t>カンリ</t>
    </rPh>
    <rPh sb="140" eb="142">
      <t>サクゲン</t>
    </rPh>
    <rPh sb="144" eb="146">
      <t>ケントウ</t>
    </rPh>
    <rPh sb="148" eb="150">
      <t>ケイエイ</t>
    </rPh>
    <rPh sb="150" eb="152">
      <t>キバン</t>
    </rPh>
    <rPh sb="153" eb="155">
      <t>キョウカ</t>
    </rPh>
    <rPh sb="156" eb="157">
      <t>ハカ</t>
    </rPh>
    <rPh sb="159" eb="161">
      <t>ジゾク</t>
    </rPh>
    <rPh sb="161" eb="163">
      <t>カノウ</t>
    </rPh>
    <rPh sb="164" eb="166">
      <t>ジギョウ</t>
    </rPh>
    <rPh sb="166" eb="168">
      <t>ケイエイ</t>
    </rPh>
    <rPh sb="169" eb="170">
      <t>オコナ</t>
    </rPh>
    <rPh sb="171" eb="173">
      <t>ヒツヨウ</t>
    </rPh>
    <rPh sb="181" eb="183">
      <t>ケイエイ</t>
    </rPh>
    <rPh sb="184" eb="187">
      <t>トウメイセイ</t>
    </rPh>
    <rPh sb="188" eb="190">
      <t>コウジョウ</t>
    </rPh>
    <rPh sb="203" eb="205">
      <t>チホウ</t>
    </rPh>
    <rPh sb="205" eb="207">
      <t>コウエイ</t>
    </rPh>
    <rPh sb="207" eb="209">
      <t>キギョウ</t>
    </rPh>
    <rPh sb="209" eb="210">
      <t>ホウ</t>
    </rPh>
    <rPh sb="211" eb="213">
      <t>テキヨウ</t>
    </rPh>
    <rPh sb="214" eb="216">
      <t>メザ</t>
    </rPh>
    <phoneticPr fontId="4"/>
  </si>
  <si>
    <t>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料金収入に対する企業債残高の割合が類似団体の平均値を下回り減少傾向にある。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施設の対応可能な処理能力に対する一日平均処理水量の割合が近年横ばいであり、類似団体の平均値を上回り、施設の利用状況や規模は適正である。
⑧水洗化率
　水洗便所を設置して汚水処理している人口の割合が類似団体の平均値を下回っており、100％に近づけるよう水洗化率の向上の取組が必要である。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リョウキン</t>
    </rPh>
    <rPh sb="108" eb="110">
      <t>シュウニュウ</t>
    </rPh>
    <rPh sb="111" eb="112">
      <t>タイ</t>
    </rPh>
    <rPh sb="114" eb="116">
      <t>キギョウ</t>
    </rPh>
    <rPh sb="116" eb="117">
      <t>サイ</t>
    </rPh>
    <rPh sb="117" eb="119">
      <t>ザンダカ</t>
    </rPh>
    <rPh sb="120" eb="122">
      <t>ワリアイ</t>
    </rPh>
    <rPh sb="123" eb="125">
      <t>ルイジ</t>
    </rPh>
    <rPh sb="125" eb="127">
      <t>ダンタイ</t>
    </rPh>
    <rPh sb="128" eb="131">
      <t>ヘイキンチ</t>
    </rPh>
    <rPh sb="132" eb="134">
      <t>シタマワ</t>
    </rPh>
    <rPh sb="135" eb="137">
      <t>ゲンショウ</t>
    </rPh>
    <rPh sb="137" eb="139">
      <t>ケイコウ</t>
    </rPh>
    <rPh sb="145" eb="147">
      <t>ケイヒ</t>
    </rPh>
    <rPh sb="147" eb="149">
      <t>カイシュウ</t>
    </rPh>
    <rPh sb="149" eb="150">
      <t>リツ</t>
    </rPh>
    <rPh sb="152" eb="154">
      <t>オスイ</t>
    </rPh>
    <rPh sb="154" eb="156">
      <t>ショリ</t>
    </rPh>
    <rPh sb="156" eb="157">
      <t>ヒ</t>
    </rPh>
    <rPh sb="158" eb="160">
      <t>ゾウカ</t>
    </rPh>
    <rPh sb="161" eb="162">
      <t>トモナ</t>
    </rPh>
    <rPh sb="164" eb="167">
      <t>シヨウリョウ</t>
    </rPh>
    <rPh sb="168" eb="170">
      <t>カイシュウ</t>
    </rPh>
    <rPh sb="173" eb="175">
      <t>ケイヒ</t>
    </rPh>
    <rPh sb="180" eb="183">
      <t>シヨウリョウ</t>
    </rPh>
    <rPh sb="184" eb="185">
      <t>マカナ</t>
    </rPh>
    <rPh sb="190" eb="192">
      <t>ジョウキョウ</t>
    </rPh>
    <rPh sb="196" eb="198">
      <t>ヒリツ</t>
    </rPh>
    <rPh sb="199" eb="200">
      <t>ヨコ</t>
    </rPh>
    <rPh sb="208" eb="210">
      <t>オスイ</t>
    </rPh>
    <rPh sb="210" eb="212">
      <t>ショリ</t>
    </rPh>
    <rPh sb="212" eb="214">
      <t>ゲンカ</t>
    </rPh>
    <rPh sb="228" eb="230">
      <t>ユウシュウ</t>
    </rPh>
    <rPh sb="230" eb="232">
      <t>スイリョウ</t>
    </rPh>
    <rPh sb="238" eb="240">
      <t>オスイ</t>
    </rPh>
    <rPh sb="240" eb="242">
      <t>ショリ</t>
    </rPh>
    <rPh sb="242" eb="243">
      <t>ヒ</t>
    </rPh>
    <rPh sb="243" eb="244">
      <t>ヨウ</t>
    </rPh>
    <rPh sb="245" eb="247">
      <t>ゾウカ</t>
    </rPh>
    <rPh sb="249" eb="251">
      <t>ルイジ</t>
    </rPh>
    <rPh sb="251" eb="253">
      <t>ダンタイ</t>
    </rPh>
    <rPh sb="254" eb="257">
      <t>ヘイキンチ</t>
    </rPh>
    <rPh sb="258" eb="259">
      <t>タイ</t>
    </rPh>
    <rPh sb="261" eb="264">
      <t>コウリツテキ</t>
    </rPh>
    <rPh sb="265" eb="267">
      <t>オスイ</t>
    </rPh>
    <rPh sb="267" eb="269">
      <t>ショリ</t>
    </rPh>
    <rPh sb="270" eb="272">
      <t>ジッシ</t>
    </rPh>
    <rPh sb="282" eb="284">
      <t>ジョウタイ</t>
    </rPh>
    <rPh sb="290" eb="292">
      <t>シセツ</t>
    </rPh>
    <rPh sb="292" eb="295">
      <t>リヨウリツ</t>
    </rPh>
    <rPh sb="297" eb="299">
      <t>シセツ</t>
    </rPh>
    <rPh sb="300" eb="302">
      <t>タイオウ</t>
    </rPh>
    <rPh sb="302" eb="304">
      <t>カノウ</t>
    </rPh>
    <rPh sb="305" eb="307">
      <t>ショリ</t>
    </rPh>
    <rPh sb="307" eb="309">
      <t>ノウリョク</t>
    </rPh>
    <rPh sb="310" eb="311">
      <t>タイ</t>
    </rPh>
    <rPh sb="313" eb="315">
      <t>イチニチ</t>
    </rPh>
    <rPh sb="315" eb="317">
      <t>ヘイキン</t>
    </rPh>
    <rPh sb="317" eb="319">
      <t>ショリ</t>
    </rPh>
    <rPh sb="319" eb="321">
      <t>スイリョウ</t>
    </rPh>
    <rPh sb="322" eb="324">
      <t>ワリアイ</t>
    </rPh>
    <rPh sb="325" eb="327">
      <t>キンネン</t>
    </rPh>
    <rPh sb="327" eb="328">
      <t>ヨコ</t>
    </rPh>
    <rPh sb="334" eb="336">
      <t>ルイジ</t>
    </rPh>
    <rPh sb="336" eb="338">
      <t>ダンタイ</t>
    </rPh>
    <rPh sb="339" eb="342">
      <t>ヘイキンチ</t>
    </rPh>
    <rPh sb="343" eb="345">
      <t>ウワマワ</t>
    </rPh>
    <rPh sb="347" eb="349">
      <t>シセツ</t>
    </rPh>
    <rPh sb="350" eb="352">
      <t>リヨウ</t>
    </rPh>
    <rPh sb="352" eb="354">
      <t>ジョウキョウ</t>
    </rPh>
    <rPh sb="355" eb="357">
      <t>キボ</t>
    </rPh>
    <rPh sb="358" eb="360">
      <t>テキセイ</t>
    </rPh>
    <rPh sb="366" eb="369">
      <t>スイセンカ</t>
    </rPh>
    <rPh sb="369" eb="370">
      <t>リツ</t>
    </rPh>
    <rPh sb="372" eb="374">
      <t>スイセン</t>
    </rPh>
    <rPh sb="374" eb="376">
      <t>ベンジョ</t>
    </rPh>
    <rPh sb="377" eb="379">
      <t>セッチ</t>
    </rPh>
    <rPh sb="381" eb="383">
      <t>オスイ</t>
    </rPh>
    <rPh sb="383" eb="385">
      <t>ショリ</t>
    </rPh>
    <rPh sb="389" eb="391">
      <t>ジンコウ</t>
    </rPh>
    <rPh sb="392" eb="394">
      <t>ワリアイ</t>
    </rPh>
    <rPh sb="395" eb="397">
      <t>ルイジ</t>
    </rPh>
    <rPh sb="397" eb="399">
      <t>ダンタイ</t>
    </rPh>
    <rPh sb="400" eb="403">
      <t>ヘイキンチ</t>
    </rPh>
    <rPh sb="404" eb="406">
      <t>シタマワ</t>
    </rPh>
    <rPh sb="416" eb="417">
      <t>チカ</t>
    </rPh>
    <rPh sb="422" eb="425">
      <t>スイセンカ</t>
    </rPh>
    <rPh sb="425" eb="426">
      <t>リツ</t>
    </rPh>
    <rPh sb="427" eb="429">
      <t>コウジョウ</t>
    </rPh>
    <rPh sb="430" eb="432">
      <t>トリクミ</t>
    </rPh>
    <rPh sb="433" eb="4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</si>
</sst>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204792"/>
        <c:axId val="1072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7204792"/>
        <c:axId val="107205184"/>
      </c:lineChart>
      <c:dateAx>
        <c:axId val="107204792"/>
        <c:scaling>
          <c:orientation val="minMax"/>
        </c:scaling>
        <c:delete val="1"/>
        <c:axPos val="b"/>
        <c:numFmt formatCode="ge" sourceLinked="1"/>
        <c:majorTickMark val="none"/>
        <c:minorTickMark val="none"/>
        <c:tickLblPos val="none"/>
        <c:crossAx val="107205184"/>
        <c:crosses val="autoZero"/>
        <c:auto val="1"/>
        <c:lblOffset val="100"/>
        <c:baseTimeUnit val="years"/>
      </c:dateAx>
      <c:valAx>
        <c:axId val="1072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37.57</c:v>
                </c:pt>
                <c:pt idx="1">
                  <c:v>64.48</c:v>
                </c:pt>
                <c:pt idx="2">
                  <c:v>69.42</c:v>
                </c:pt>
                <c:pt idx="3">
                  <c:v>68.78</c:v>
                </c:pt>
                <c:pt idx="4">
                  <c:v>70.81</c:v>
                </c:pt>
              </c:numCache>
            </c:numRef>
          </c:val>
        </c:ser>
        <c:dLbls>
          <c:showLegendKey val="0"/>
          <c:showVal val="0"/>
          <c:showCatName val="0"/>
          <c:showSerName val="0"/>
          <c:showPercent val="0"/>
          <c:showBubbleSize val="0"/>
        </c:dLbls>
        <c:gapWidth val="150"/>
        <c:axId val="169915336"/>
        <c:axId val="1699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69915336"/>
        <c:axId val="169913376"/>
      </c:lineChart>
      <c:dateAx>
        <c:axId val="169915336"/>
        <c:scaling>
          <c:orientation val="minMax"/>
        </c:scaling>
        <c:delete val="1"/>
        <c:axPos val="b"/>
        <c:numFmt formatCode="ge" sourceLinked="1"/>
        <c:majorTickMark val="none"/>
        <c:minorTickMark val="none"/>
        <c:tickLblPos val="none"/>
        <c:crossAx val="169913376"/>
        <c:crosses val="autoZero"/>
        <c:auto val="1"/>
        <c:lblOffset val="100"/>
        <c:baseTimeUnit val="years"/>
      </c:dateAx>
      <c:valAx>
        <c:axId val="1699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68.25</c:v>
                </c:pt>
                <c:pt idx="1">
                  <c:v>74.73</c:v>
                </c:pt>
                <c:pt idx="2">
                  <c:v>75.819999999999993</c:v>
                </c:pt>
                <c:pt idx="3">
                  <c:v>77.900000000000006</c:v>
                </c:pt>
                <c:pt idx="4">
                  <c:v>79.989999999999995</c:v>
                </c:pt>
              </c:numCache>
            </c:numRef>
          </c:val>
        </c:ser>
        <c:dLbls>
          <c:showLegendKey val="0"/>
          <c:showVal val="0"/>
          <c:showCatName val="0"/>
          <c:showSerName val="0"/>
          <c:showPercent val="0"/>
          <c:showBubbleSize val="0"/>
        </c:dLbls>
        <c:gapWidth val="150"/>
        <c:axId val="169912200"/>
        <c:axId val="17019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69912200"/>
        <c:axId val="170196200"/>
      </c:lineChart>
      <c:dateAx>
        <c:axId val="169912200"/>
        <c:scaling>
          <c:orientation val="minMax"/>
        </c:scaling>
        <c:delete val="1"/>
        <c:axPos val="b"/>
        <c:numFmt formatCode="ge" sourceLinked="1"/>
        <c:majorTickMark val="none"/>
        <c:minorTickMark val="none"/>
        <c:tickLblPos val="none"/>
        <c:crossAx val="170196200"/>
        <c:crosses val="autoZero"/>
        <c:auto val="1"/>
        <c:lblOffset val="100"/>
        <c:baseTimeUnit val="years"/>
      </c:dateAx>
      <c:valAx>
        <c:axId val="17019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1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88.35</c:v>
                </c:pt>
                <c:pt idx="1">
                  <c:v>89.86</c:v>
                </c:pt>
                <c:pt idx="2">
                  <c:v>89.83</c:v>
                </c:pt>
                <c:pt idx="3">
                  <c:v>90.38</c:v>
                </c:pt>
                <c:pt idx="4">
                  <c:v>90.35</c:v>
                </c:pt>
              </c:numCache>
            </c:numRef>
          </c:val>
        </c:ser>
        <c:dLbls>
          <c:showLegendKey val="0"/>
          <c:showVal val="0"/>
          <c:showCatName val="0"/>
          <c:showSerName val="0"/>
          <c:showPercent val="0"/>
          <c:showBubbleSize val="0"/>
        </c:dLbls>
        <c:gapWidth val="150"/>
        <c:axId val="107206360"/>
        <c:axId val="1072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06360"/>
        <c:axId val="107206752"/>
      </c:lineChart>
      <c:dateAx>
        <c:axId val="107206360"/>
        <c:scaling>
          <c:orientation val="minMax"/>
        </c:scaling>
        <c:delete val="1"/>
        <c:axPos val="b"/>
        <c:numFmt formatCode="ge" sourceLinked="1"/>
        <c:majorTickMark val="none"/>
        <c:minorTickMark val="none"/>
        <c:tickLblPos val="none"/>
        <c:crossAx val="107206752"/>
        <c:crosses val="autoZero"/>
        <c:auto val="1"/>
        <c:lblOffset val="100"/>
        <c:baseTimeUnit val="years"/>
      </c:dateAx>
      <c:valAx>
        <c:axId val="1072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07928"/>
        <c:axId val="1072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07928"/>
        <c:axId val="107208320"/>
      </c:lineChart>
      <c:dateAx>
        <c:axId val="107207928"/>
        <c:scaling>
          <c:orientation val="minMax"/>
        </c:scaling>
        <c:delete val="1"/>
        <c:axPos val="b"/>
        <c:numFmt formatCode="ge" sourceLinked="1"/>
        <c:majorTickMark val="none"/>
        <c:minorTickMark val="none"/>
        <c:tickLblPos val="none"/>
        <c:crossAx val="107208320"/>
        <c:crosses val="autoZero"/>
        <c:auto val="1"/>
        <c:lblOffset val="100"/>
        <c:baseTimeUnit val="years"/>
      </c:dateAx>
      <c:valAx>
        <c:axId val="1072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913768"/>
        <c:axId val="16991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913768"/>
        <c:axId val="169914160"/>
      </c:lineChart>
      <c:dateAx>
        <c:axId val="169913768"/>
        <c:scaling>
          <c:orientation val="minMax"/>
        </c:scaling>
        <c:delete val="1"/>
        <c:axPos val="b"/>
        <c:numFmt formatCode="ge" sourceLinked="1"/>
        <c:majorTickMark val="none"/>
        <c:minorTickMark val="none"/>
        <c:tickLblPos val="none"/>
        <c:crossAx val="169914160"/>
        <c:crosses val="autoZero"/>
        <c:auto val="1"/>
        <c:lblOffset val="100"/>
        <c:baseTimeUnit val="years"/>
      </c:dateAx>
      <c:valAx>
        <c:axId val="16991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1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915728"/>
        <c:axId val="1700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915728"/>
        <c:axId val="170025856"/>
      </c:lineChart>
      <c:dateAx>
        <c:axId val="169915728"/>
        <c:scaling>
          <c:orientation val="minMax"/>
        </c:scaling>
        <c:delete val="1"/>
        <c:axPos val="b"/>
        <c:numFmt formatCode="ge" sourceLinked="1"/>
        <c:majorTickMark val="none"/>
        <c:minorTickMark val="none"/>
        <c:tickLblPos val="none"/>
        <c:crossAx val="170025856"/>
        <c:crosses val="autoZero"/>
        <c:auto val="1"/>
        <c:lblOffset val="100"/>
        <c:baseTimeUnit val="years"/>
      </c:dateAx>
      <c:valAx>
        <c:axId val="1700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027032"/>
        <c:axId val="1700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27032"/>
        <c:axId val="170027424"/>
      </c:lineChart>
      <c:dateAx>
        <c:axId val="170027032"/>
        <c:scaling>
          <c:orientation val="minMax"/>
        </c:scaling>
        <c:delete val="1"/>
        <c:axPos val="b"/>
        <c:numFmt formatCode="ge" sourceLinked="1"/>
        <c:majorTickMark val="none"/>
        <c:minorTickMark val="none"/>
        <c:tickLblPos val="none"/>
        <c:crossAx val="170027424"/>
        <c:crosses val="autoZero"/>
        <c:auto val="1"/>
        <c:lblOffset val="100"/>
        <c:baseTimeUnit val="years"/>
      </c:dateAx>
      <c:valAx>
        <c:axId val="1700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2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1462.95</c:v>
                </c:pt>
                <c:pt idx="1">
                  <c:v>1620.09</c:v>
                </c:pt>
                <c:pt idx="2">
                  <c:v>1553.97</c:v>
                </c:pt>
                <c:pt idx="3">
                  <c:v>1403.77</c:v>
                </c:pt>
                <c:pt idx="4">
                  <c:v>1295.6600000000001</c:v>
                </c:pt>
              </c:numCache>
            </c:numRef>
          </c:val>
        </c:ser>
        <c:dLbls>
          <c:showLegendKey val="0"/>
          <c:showVal val="0"/>
          <c:showCatName val="0"/>
          <c:showSerName val="0"/>
          <c:showPercent val="0"/>
          <c:showBubbleSize val="0"/>
        </c:dLbls>
        <c:gapWidth val="150"/>
        <c:axId val="170028600"/>
        <c:axId val="1700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70028600"/>
        <c:axId val="170028992"/>
      </c:lineChart>
      <c:dateAx>
        <c:axId val="170028600"/>
        <c:scaling>
          <c:orientation val="minMax"/>
        </c:scaling>
        <c:delete val="1"/>
        <c:axPos val="b"/>
        <c:numFmt formatCode="ge" sourceLinked="1"/>
        <c:majorTickMark val="none"/>
        <c:minorTickMark val="none"/>
        <c:tickLblPos val="none"/>
        <c:crossAx val="170028992"/>
        <c:crosses val="autoZero"/>
        <c:auto val="1"/>
        <c:lblOffset val="100"/>
        <c:baseTimeUnit val="years"/>
      </c:dateAx>
      <c:valAx>
        <c:axId val="1700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2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45.44</c:v>
                </c:pt>
                <c:pt idx="1">
                  <c:v>58.78</c:v>
                </c:pt>
                <c:pt idx="2">
                  <c:v>63.16</c:v>
                </c:pt>
                <c:pt idx="3">
                  <c:v>57.28</c:v>
                </c:pt>
                <c:pt idx="4">
                  <c:v>60.49</c:v>
                </c:pt>
              </c:numCache>
            </c:numRef>
          </c:val>
        </c:ser>
        <c:dLbls>
          <c:showLegendKey val="0"/>
          <c:showVal val="0"/>
          <c:showCatName val="0"/>
          <c:showSerName val="0"/>
          <c:showPercent val="0"/>
          <c:showBubbleSize val="0"/>
        </c:dLbls>
        <c:gapWidth val="150"/>
        <c:axId val="170441856"/>
        <c:axId val="17044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70441856"/>
        <c:axId val="170442248"/>
      </c:lineChart>
      <c:dateAx>
        <c:axId val="170441856"/>
        <c:scaling>
          <c:orientation val="minMax"/>
        </c:scaling>
        <c:delete val="1"/>
        <c:axPos val="b"/>
        <c:numFmt formatCode="ge" sourceLinked="1"/>
        <c:majorTickMark val="none"/>
        <c:minorTickMark val="none"/>
        <c:tickLblPos val="none"/>
        <c:crossAx val="170442248"/>
        <c:crosses val="autoZero"/>
        <c:auto val="1"/>
        <c:lblOffset val="100"/>
        <c:baseTimeUnit val="years"/>
      </c:dateAx>
      <c:valAx>
        <c:axId val="17044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354.74</c:v>
                </c:pt>
                <c:pt idx="1">
                  <c:v>275.8</c:v>
                </c:pt>
                <c:pt idx="2">
                  <c:v>254.8</c:v>
                </c:pt>
                <c:pt idx="3">
                  <c:v>286.45999999999998</c:v>
                </c:pt>
                <c:pt idx="4">
                  <c:v>272.08999999999997</c:v>
                </c:pt>
              </c:numCache>
            </c:numRef>
          </c:val>
        </c:ser>
        <c:dLbls>
          <c:showLegendKey val="0"/>
          <c:showVal val="0"/>
          <c:showCatName val="0"/>
          <c:showSerName val="0"/>
          <c:showPercent val="0"/>
          <c:showBubbleSize val="0"/>
        </c:dLbls>
        <c:gapWidth val="150"/>
        <c:axId val="170194632"/>
        <c:axId val="17019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70194632"/>
        <c:axId val="170195024"/>
      </c:lineChart>
      <c:dateAx>
        <c:axId val="170194632"/>
        <c:scaling>
          <c:orientation val="minMax"/>
        </c:scaling>
        <c:delete val="1"/>
        <c:axPos val="b"/>
        <c:numFmt formatCode="ge" sourceLinked="1"/>
        <c:majorTickMark val="none"/>
        <c:minorTickMark val="none"/>
        <c:tickLblPos val="none"/>
        <c:crossAx val="170195024"/>
        <c:crosses val="autoZero"/>
        <c:auto val="1"/>
        <c:lblOffset val="100"/>
        <c:baseTimeUnit val="years"/>
      </c:dateAx>
      <c:valAx>
        <c:axId val="17019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9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40489</v>
      </c>
      <c r="AM8" s="47"/>
      <c r="AN8" s="47"/>
      <c r="AO8" s="47"/>
      <c r="AP8" s="47"/>
      <c r="AQ8" s="47"/>
      <c r="AR8" s="47"/>
      <c r="AS8" s="47"/>
      <c r="AT8" s="43">
        <f>データ!S6</f>
        <v>553.17999999999995</v>
      </c>
      <c r="AU8" s="43"/>
      <c r="AV8" s="43"/>
      <c r="AW8" s="43"/>
      <c r="AX8" s="43"/>
      <c r="AY8" s="43"/>
      <c r="AZ8" s="43"/>
      <c r="BA8" s="43"/>
      <c r="BB8" s="43">
        <f>データ!T6</f>
        <v>73.19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13.43</v>
      </c>
      <c r="Q10" s="43"/>
      <c r="R10" s="43"/>
      <c r="S10" s="43"/>
      <c r="T10" s="43"/>
      <c r="U10" s="43"/>
      <c r="V10" s="43"/>
      <c r="W10" s="43">
        <f>データ!P6</f>
        <v>91.39</v>
      </c>
      <c r="X10" s="43"/>
      <c r="Y10" s="43"/>
      <c r="Z10" s="43"/>
      <c r="AA10" s="43"/>
      <c r="AB10" s="43"/>
      <c r="AC10" s="43"/>
      <c r="AD10" s="47">
        <f>データ!Q6</f>
        <v>2678</v>
      </c>
      <c r="AE10" s="47"/>
      <c r="AF10" s="47"/>
      <c r="AG10" s="47"/>
      <c r="AH10" s="47"/>
      <c r="AI10" s="47"/>
      <c r="AJ10" s="47"/>
      <c r="AK10" s="2"/>
      <c r="AL10" s="47">
        <f>データ!U6</f>
        <v>5423</v>
      </c>
      <c r="AM10" s="47"/>
      <c r="AN10" s="47"/>
      <c r="AO10" s="47"/>
      <c r="AP10" s="47"/>
      <c r="AQ10" s="47"/>
      <c r="AR10" s="47"/>
      <c r="AS10" s="47"/>
      <c r="AT10" s="43">
        <f>データ!V6</f>
        <v>1.92</v>
      </c>
      <c r="AU10" s="43"/>
      <c r="AV10" s="43"/>
      <c r="AW10" s="43"/>
      <c r="AX10" s="43"/>
      <c r="AY10" s="43"/>
      <c r="AZ10" s="43"/>
      <c r="BA10" s="43"/>
      <c r="BB10" s="43">
        <f>データ!W6</f>
        <v>2824.48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322091</v>
      </c>
      <c r="D6" s="31">
        <f t="shared" si="3"/>
        <v>47</v>
      </c>
      <c r="E6" s="31">
        <f t="shared" si="3"/>
        <v>17</v>
      </c>
      <c r="F6" s="31">
        <f t="shared" si="3"/>
        <v>4</v>
      </c>
      <c r="G6" s="31">
        <f t="shared" si="3"/>
        <v>0</v>
      </c>
      <c r="H6" s="31" t="str">
        <f t="shared" si="3"/>
        <v>島根県　雲南市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13.43</v>
      </c>
      <c r="P6" s="32">
        <f t="shared" si="3"/>
        <v>91.39</v>
      </c>
      <c r="Q6" s="32">
        <f t="shared" si="3"/>
        <v>2678</v>
      </c>
      <c r="R6" s="32">
        <f t="shared" si="3"/>
        <v>40489</v>
      </c>
      <c r="S6" s="32">
        <f t="shared" si="3"/>
        <v>553.17999999999995</v>
      </c>
      <c r="T6" s="32">
        <f t="shared" si="3"/>
        <v>73.19</v>
      </c>
      <c r="U6" s="32">
        <f t="shared" si="3"/>
        <v>5423</v>
      </c>
      <c r="V6" s="32">
        <f t="shared" si="3"/>
        <v>1.92</v>
      </c>
      <c r="W6" s="32">
        <f t="shared" si="3"/>
        <v>2824.48</v>
      </c>
      <c r="X6" s="33">
        <f>IF(X7="",NA(),X7)</f>
        <v>88.35</v>
      </c>
      <c r="Y6" s="33">
        <f t="shared" ref="Y6:AG6" si="4">IF(Y7="",NA(),Y7)</f>
        <v>89.86</v>
      </c>
      <c r="Z6" s="33">
        <f t="shared" si="4"/>
        <v>89.83</v>
      </c>
      <c r="AA6" s="33">
        <f t="shared" si="4"/>
        <v>90.38</v>
      </c>
      <c r="AB6" s="33">
        <f t="shared" si="4"/>
        <v>90.35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1462.95</v>
      </c>
      <c r="BF6" s="33">
        <f t="shared" ref="BF6:BN6" si="7">IF(BF7="",NA(),BF7)</f>
        <v>1620.09</v>
      </c>
      <c r="BG6" s="33">
        <f t="shared" si="7"/>
        <v>1553.97</v>
      </c>
      <c r="BH6" s="33">
        <f t="shared" si="7"/>
        <v>1403.77</v>
      </c>
      <c r="BI6" s="33">
        <f t="shared" si="7"/>
        <v>1295.6600000000001</v>
      </c>
      <c r="BJ6" s="33">
        <f t="shared" si="7"/>
        <v>1764.87</v>
      </c>
      <c r="BK6" s="33">
        <f t="shared" si="7"/>
        <v>1622.51</v>
      </c>
      <c r="BL6" s="33">
        <f t="shared" si="7"/>
        <v>1569.13</v>
      </c>
      <c r="BM6" s="33">
        <f t="shared" si="7"/>
        <v>1436</v>
      </c>
      <c r="BN6" s="33">
        <f t="shared" si="7"/>
        <v>1434.89</v>
      </c>
      <c r="BO6" s="32" t="str">
        <f>IF(BO7="","",IF(BO7="-","【-】","【"&amp;SUBSTITUTE(TEXT(BO7,"#,##0.00"),"-","△")&amp;"】"))</f>
        <v>【1,457.06】</v>
      </c>
      <c r="BP6" s="33">
        <f>IF(BP7="",NA(),BP7)</f>
        <v>45.44</v>
      </c>
      <c r="BQ6" s="33">
        <f t="shared" ref="BQ6:BY6" si="8">IF(BQ7="",NA(),BQ7)</f>
        <v>58.78</v>
      </c>
      <c r="BR6" s="33">
        <f t="shared" si="8"/>
        <v>63.16</v>
      </c>
      <c r="BS6" s="33">
        <f t="shared" si="8"/>
        <v>57.28</v>
      </c>
      <c r="BT6" s="33">
        <f t="shared" si="8"/>
        <v>60.49</v>
      </c>
      <c r="BU6" s="33">
        <f t="shared" si="8"/>
        <v>60.75</v>
      </c>
      <c r="BV6" s="33">
        <f t="shared" si="8"/>
        <v>62.83</v>
      </c>
      <c r="BW6" s="33">
        <f t="shared" si="8"/>
        <v>64.63</v>
      </c>
      <c r="BX6" s="33">
        <f t="shared" si="8"/>
        <v>66.56</v>
      </c>
      <c r="BY6" s="33">
        <f t="shared" si="8"/>
        <v>66.22</v>
      </c>
      <c r="BZ6" s="32" t="str">
        <f>IF(BZ7="","",IF(BZ7="-","【-】","【"&amp;SUBSTITUTE(TEXT(BZ7,"#,##0.00"),"-","△")&amp;"】"))</f>
        <v>【64.73】</v>
      </c>
      <c r="CA6" s="33">
        <f>IF(CA7="",NA(),CA7)</f>
        <v>354.74</v>
      </c>
      <c r="CB6" s="33">
        <f t="shared" ref="CB6:CJ6" si="9">IF(CB7="",NA(),CB7)</f>
        <v>275.8</v>
      </c>
      <c r="CC6" s="33">
        <f t="shared" si="9"/>
        <v>254.8</v>
      </c>
      <c r="CD6" s="33">
        <f t="shared" si="9"/>
        <v>286.45999999999998</v>
      </c>
      <c r="CE6" s="33">
        <f t="shared" si="9"/>
        <v>272.08999999999997</v>
      </c>
      <c r="CF6" s="33">
        <f t="shared" si="9"/>
        <v>256</v>
      </c>
      <c r="CG6" s="33">
        <f t="shared" si="9"/>
        <v>250.43</v>
      </c>
      <c r="CH6" s="33">
        <f t="shared" si="9"/>
        <v>245.75</v>
      </c>
      <c r="CI6" s="33">
        <f t="shared" si="9"/>
        <v>244.29</v>
      </c>
      <c r="CJ6" s="33">
        <f t="shared" si="9"/>
        <v>246.72</v>
      </c>
      <c r="CK6" s="32" t="str">
        <f>IF(CK7="","",IF(CK7="-","【-】","【"&amp;SUBSTITUTE(TEXT(CK7,"#,##0.00"),"-","△")&amp;"】"))</f>
        <v>【250.25】</v>
      </c>
      <c r="CL6" s="33">
        <f>IF(CL7="",NA(),CL7)</f>
        <v>37.57</v>
      </c>
      <c r="CM6" s="33">
        <f t="shared" ref="CM6:CU6" si="10">IF(CM7="",NA(),CM7)</f>
        <v>64.48</v>
      </c>
      <c r="CN6" s="33">
        <f t="shared" si="10"/>
        <v>69.42</v>
      </c>
      <c r="CO6" s="33">
        <f t="shared" si="10"/>
        <v>68.78</v>
      </c>
      <c r="CP6" s="33">
        <f t="shared" si="10"/>
        <v>70.81</v>
      </c>
      <c r="CQ6" s="33">
        <f t="shared" si="10"/>
        <v>41.59</v>
      </c>
      <c r="CR6" s="33">
        <f t="shared" si="10"/>
        <v>42.31</v>
      </c>
      <c r="CS6" s="33">
        <f t="shared" si="10"/>
        <v>43.65</v>
      </c>
      <c r="CT6" s="33">
        <f t="shared" si="10"/>
        <v>43.58</v>
      </c>
      <c r="CU6" s="33">
        <f t="shared" si="10"/>
        <v>41.35</v>
      </c>
      <c r="CV6" s="32" t="str">
        <f>IF(CV7="","",IF(CV7="-","【-】","【"&amp;SUBSTITUTE(TEXT(CV7,"#,##0.00"),"-","△")&amp;"】"))</f>
        <v>【40.31】</v>
      </c>
      <c r="CW6" s="33">
        <f>IF(CW7="",NA(),CW7)</f>
        <v>68.25</v>
      </c>
      <c r="CX6" s="33">
        <f t="shared" ref="CX6:DF6" si="11">IF(CX7="",NA(),CX7)</f>
        <v>74.73</v>
      </c>
      <c r="CY6" s="33">
        <f t="shared" si="11"/>
        <v>75.819999999999993</v>
      </c>
      <c r="CZ6" s="33">
        <f t="shared" si="11"/>
        <v>77.900000000000006</v>
      </c>
      <c r="DA6" s="33">
        <f t="shared" si="11"/>
        <v>79.989999999999995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322091</v>
      </c>
      <c r="D7" s="35">
        <v>47</v>
      </c>
      <c r="E7" s="35">
        <v>17</v>
      </c>
      <c r="F7" s="35">
        <v>4</v>
      </c>
      <c r="G7" s="35">
        <v>0</v>
      </c>
      <c r="H7" s="35" t="s">
        <v>96</v>
      </c>
      <c r="I7" s="35" t="s">
        <v>97</v>
      </c>
      <c r="J7" s="35" t="s">
        <v>98</v>
      </c>
      <c r="K7" s="35" t="s">
        <v>99</v>
      </c>
      <c r="L7" s="35" t="s">
        <v>100</v>
      </c>
      <c r="M7" s="36" t="s">
        <v>101</v>
      </c>
      <c r="N7" s="36" t="s">
        <v>102</v>
      </c>
      <c r="O7" s="36">
        <v>13.43</v>
      </c>
      <c r="P7" s="36">
        <v>91.39</v>
      </c>
      <c r="Q7" s="36">
        <v>2678</v>
      </c>
      <c r="R7" s="36">
        <v>40489</v>
      </c>
      <c r="S7" s="36">
        <v>553.17999999999995</v>
      </c>
      <c r="T7" s="36">
        <v>73.19</v>
      </c>
      <c r="U7" s="36">
        <v>5423</v>
      </c>
      <c r="V7" s="36">
        <v>1.92</v>
      </c>
      <c r="W7" s="36">
        <v>2824.48</v>
      </c>
      <c r="X7" s="36">
        <v>88.35</v>
      </c>
      <c r="Y7" s="36">
        <v>89.86</v>
      </c>
      <c r="Z7" s="36">
        <v>89.83</v>
      </c>
      <c r="AA7" s="36">
        <v>90.38</v>
      </c>
      <c r="AB7" s="36">
        <v>90.35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1462.95</v>
      </c>
      <c r="BF7" s="36">
        <v>1620.09</v>
      </c>
      <c r="BG7" s="36">
        <v>1553.97</v>
      </c>
      <c r="BH7" s="36">
        <v>1403.77</v>
      </c>
      <c r="BI7" s="36">
        <v>1295.6600000000001</v>
      </c>
      <c r="BJ7" s="36">
        <v>1764.87</v>
      </c>
      <c r="BK7" s="36">
        <v>1622.51</v>
      </c>
      <c r="BL7" s="36">
        <v>1569.13</v>
      </c>
      <c r="BM7" s="36">
        <v>1436</v>
      </c>
      <c r="BN7" s="36">
        <v>1434.89</v>
      </c>
      <c r="BO7" s="36">
        <v>1457.06</v>
      </c>
      <c r="BP7" s="36">
        <v>45.44</v>
      </c>
      <c r="BQ7" s="36">
        <v>58.78</v>
      </c>
      <c r="BR7" s="36">
        <v>63.16</v>
      </c>
      <c r="BS7" s="36">
        <v>57.28</v>
      </c>
      <c r="BT7" s="36">
        <v>60.49</v>
      </c>
      <c r="BU7" s="36">
        <v>60.75</v>
      </c>
      <c r="BV7" s="36">
        <v>62.83</v>
      </c>
      <c r="BW7" s="36">
        <v>64.63</v>
      </c>
      <c r="BX7" s="36">
        <v>66.56</v>
      </c>
      <c r="BY7" s="36">
        <v>66.22</v>
      </c>
      <c r="BZ7" s="36">
        <v>64.73</v>
      </c>
      <c r="CA7" s="36">
        <v>354.74</v>
      </c>
      <c r="CB7" s="36">
        <v>275.8</v>
      </c>
      <c r="CC7" s="36">
        <v>254.8</v>
      </c>
      <c r="CD7" s="36">
        <v>286.45999999999998</v>
      </c>
      <c r="CE7" s="36">
        <v>272.08999999999997</v>
      </c>
      <c r="CF7" s="36">
        <v>256</v>
      </c>
      <c r="CG7" s="36">
        <v>250.43</v>
      </c>
      <c r="CH7" s="36">
        <v>245.75</v>
      </c>
      <c r="CI7" s="36">
        <v>244.29</v>
      </c>
      <c r="CJ7" s="36">
        <v>246.72</v>
      </c>
      <c r="CK7" s="36">
        <v>250.25</v>
      </c>
      <c r="CL7" s="36">
        <v>37.57</v>
      </c>
      <c r="CM7" s="36">
        <v>64.48</v>
      </c>
      <c r="CN7" s="36">
        <v>69.42</v>
      </c>
      <c r="CO7" s="36">
        <v>68.78</v>
      </c>
      <c r="CP7" s="36">
        <v>70.81</v>
      </c>
      <c r="CQ7" s="36">
        <v>41.59</v>
      </c>
      <c r="CR7" s="36">
        <v>42.31</v>
      </c>
      <c r="CS7" s="36">
        <v>43.65</v>
      </c>
      <c r="CT7" s="36">
        <v>43.58</v>
      </c>
      <c r="CU7" s="36">
        <v>41.35</v>
      </c>
      <c r="CV7" s="36">
        <v>40.31</v>
      </c>
      <c r="CW7" s="36">
        <v>68.25</v>
      </c>
      <c r="CX7" s="36">
        <v>74.73</v>
      </c>
      <c r="CY7" s="36">
        <v>75.819999999999993</v>
      </c>
      <c r="CZ7" s="36">
        <v>77.900000000000006</v>
      </c>
      <c r="DA7" s="36">
        <v>79.989999999999995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2017-02-14T01:17:23Z</cp:lastPrinted>
  <dcterms:created xsi:type="dcterms:W3CDTF">2017-02-08T03:03:30Z</dcterms:created>
  <dcterms:modified xsi:type="dcterms:W3CDTF">2017-02-14T01:19:01Z</dcterms:modified>
  <cp:category/>
</cp:coreProperties>
</file>