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<sst xmlns="http://schemas.openxmlformats.org/spreadsheetml/2006/main" count="221" uniqueCount="111">
  <si>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</si>
  <si>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</si>
  <si>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</si>
  <si>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</si>
  <si>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</si>
  <si>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</si>
  <si>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</si>
  <si>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</si>
  <si>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</si>
  <si>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</si>
  <si>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</si>
  <si>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</si>
  <si>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</si>
  <si>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</si>
  <si>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</si>
  <si>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</si>
  <si>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</si>
  <si>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</si>
  <si>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</si>
  <si>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</si>
  <si>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</si>
  <si>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</si>
  <si>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</si>
  <si>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</si>
  <si>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</si>
  <si>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</si>
  <si>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</si>
  <si>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</si>
  <si>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</si>
  <si>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</si>
  <si>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</si>
  <si>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</si>
  <si>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</si>
  <si>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</si>
  <si>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</si>
  <si>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</si>
  <si>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</si>
  <si>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</si>
  <si>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</si>
  <si>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</si>
  <si>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</si>
  <si>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</si>
  <si>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</si>
  <si>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</si>
  <si>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</si>
  <si>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</si>
  <si>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</si>
  <si>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</si>
  <si>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</si>
  <si>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</si>
  <si>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</si>
  <si>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</si>
  <si>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</si>
  <si>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</si>
  <si>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</si>
  <si>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</si>
  <si>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</si>
  <si>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</si>
  <si>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</si>
  <si>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</si>
  <si>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</si>
  <si>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</si>
  <si>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</si>
  <si>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</si>
  <si>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</si>
  <si>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</si>
  <si>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</si>
  <si>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</si>
  <si>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</si>
  <si>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</si>
  <si>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</si>
  <si>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</si>
  <si>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</si>
  <si>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</si>
  <si>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</si>
  <si>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</si>
  <si>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</si>
  <si>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</si>
  <si>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</si>
  <si>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</si>
  <si>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</si>
  <si>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</si>
  <si>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</si>
  <si>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</si>
  <si>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</si>
  <si>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</si>
  <si>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</si>
  <si>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</si>
  <si>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</si>
  <si>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</si>
  <si>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</si>
  <si>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</si>
  <si>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</si>
  <si>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</si>
  <si>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</si>
  <si>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</si>
  <si>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</si>
  <si>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</si>
  <si>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</si>
  <si>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</si>
  <si>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</si>
  <si>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</si>
  <si>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</si>
  <si>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</si>
  <si>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</si>
  <si>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</si>
  <si>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</si>
  <si>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</si>
  <si>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</si>
  <si>
    <t xml:space="preserve">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0" eb="2">
      <t>イッソウ</t>
    </rPh>
    <rPh sb="3" eb="5">
      <t>ケイエイ</t>
    </rPh>
    <rPh sb="5" eb="8">
      <t>ケンゼンカ</t>
    </rPh>
    <rPh sb="9" eb="10">
      <t>モト</t>
    </rPh>
    <rPh sb="19" eb="22">
      <t>スイセンカ</t>
    </rPh>
    <rPh sb="22" eb="23">
      <t>リツ</t>
    </rPh>
    <rPh sb="24" eb="26">
      <t>コウジョウ</t>
    </rPh>
    <rPh sb="30" eb="32">
      <t>ユウシュウ</t>
    </rPh>
    <rPh sb="32" eb="34">
      <t>スイリョウ</t>
    </rPh>
    <rPh sb="35" eb="37">
      <t>ゾウカ</t>
    </rPh>
    <rPh sb="38" eb="41">
      <t>シヨウリョウ</t>
    </rPh>
    <rPh sb="41" eb="43">
      <t>シュウニュウ</t>
    </rPh>
    <rPh sb="44" eb="46">
      <t>カクホ</t>
    </rPh>
    <rPh sb="110" eb="112">
      <t>イジ</t>
    </rPh>
    <rPh sb="112" eb="114">
      <t>カンリ</t>
    </rPh>
    <rPh sb="115" eb="118">
      <t>コウリツカ</t>
    </rPh>
    <rPh sb="119" eb="121">
      <t>シセツ</t>
    </rPh>
    <rPh sb="122" eb="125">
      <t>トウハイゴウ</t>
    </rPh>
    <rPh sb="126" eb="128">
      <t>ジギョウ</t>
    </rPh>
    <rPh sb="128" eb="130">
      <t>イタク</t>
    </rPh>
    <rPh sb="130" eb="131">
      <t>ナド</t>
    </rPh>
    <rPh sb="134" eb="136">
      <t>イジ</t>
    </rPh>
    <rPh sb="136" eb="138">
      <t>カンリ</t>
    </rPh>
    <rPh sb="140" eb="142">
      <t>サクゲン</t>
    </rPh>
    <rPh sb="144" eb="146">
      <t>ケントウ</t>
    </rPh>
    <rPh sb="148" eb="150">
      <t>ケイエイ</t>
    </rPh>
    <rPh sb="150" eb="152">
      <t>キバン</t>
    </rPh>
    <rPh sb="153" eb="155">
      <t>キョウカ</t>
    </rPh>
    <rPh sb="156" eb="157">
      <t>ハカ</t>
    </rPh>
    <rPh sb="159" eb="161">
      <t>ジゾク</t>
    </rPh>
    <rPh sb="161" eb="163">
      <t>カノウ</t>
    </rPh>
    <rPh sb="164" eb="166">
      <t>ジギョウ</t>
    </rPh>
    <rPh sb="166" eb="168">
      <t>ケイエイ</t>
    </rPh>
    <rPh sb="169" eb="170">
      <t>オコナ</t>
    </rPh>
    <rPh sb="171" eb="173">
      <t>ヒツヨウ</t>
    </rPh>
    <rPh sb="181" eb="183">
      <t>ケイエイ</t>
    </rPh>
    <rPh sb="184" eb="187">
      <t>トウメイセイ</t>
    </rPh>
    <rPh sb="188" eb="190">
      <t>コウジョウ</t>
    </rPh>
    <rPh sb="203" eb="205">
      <t>チホウ</t>
    </rPh>
    <rPh sb="205" eb="207">
      <t>コウエイ</t>
    </rPh>
    <rPh sb="207" eb="209">
      <t>キギョウ</t>
    </rPh>
    <rPh sb="209" eb="210">
      <t>ホウ</t>
    </rPh>
    <rPh sb="211" eb="213">
      <t>テキヨウ</t>
    </rPh>
    <rPh sb="214" eb="216">
      <t>メザ</t>
    </rPh>
    <phoneticPr fontId="4"/>
  </si>
  <si>
    <r>
      <t xml:space="preserve">　
①収益的収支比率
　料金収入や一般会計からの繰入金等の総収益で総費用と地方債償還金を加えた費用を賄えていない。また、総収益の大半は一般会計からの繰入金に依存している状態である。
</t>
    </r>
    <r>
      <rPr>
        <sz val="11"/>
        <rFont val="ＭＳ ゴシック"/>
        <family val="3"/>
        <charset val="128"/>
      </rPr>
      <t>④企業債残高対事業規模比率
　料金収入に対する企業債残高の割合が類似団体の平均値より上回っているものの、減少傾向にある。
⑤経費回収率</t>
    </r>
    <r>
      <rPr>
        <sz val="11"/>
        <color theme="1"/>
        <rFont val="ＭＳ ゴシック"/>
        <family val="3"/>
        <charset val="128"/>
      </rPr>
      <t xml:space="preserve">
　汚水処理費の増加に伴い、使用料で回収すべき経費をほとんど使用料で賄えていない状況であり、</t>
    </r>
    <r>
      <rPr>
        <sz val="11"/>
        <rFont val="ＭＳ ゴシック"/>
        <family val="3"/>
        <charset val="128"/>
      </rPr>
      <t>比率も横ばいである。</t>
    </r>
    <r>
      <rPr>
        <sz val="11"/>
        <color theme="1"/>
        <rFont val="ＭＳ ゴシック"/>
        <family val="3"/>
        <charset val="128"/>
      </rPr>
      <t xml:space="preserve">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t>
    </r>
    <r>
      <rPr>
        <sz val="11"/>
        <rFont val="ＭＳ ゴシック"/>
        <family val="3"/>
        <charset val="128"/>
      </rPr>
      <t>平均値を上回っているが、100％に近づけるよう水洗化率の向上の取組が必</t>
    </r>
    <r>
      <rPr>
        <sz val="11"/>
        <color theme="1"/>
        <rFont val="ＭＳ ゴシック"/>
        <family val="3"/>
        <charset val="128"/>
      </rPr>
      <t>要である。</t>
    </r>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3" eb="135">
      <t>ウワマワ</t>
    </rPh>
    <rPh sb="143" eb="145">
      <t>ゲンショウ</t>
    </rPh>
    <rPh sb="145" eb="147">
      <t>ケイコウ</t>
    </rPh>
    <rPh sb="153" eb="155">
      <t>ケイヒ</t>
    </rPh>
    <rPh sb="155" eb="157">
      <t>カイシュウ</t>
    </rPh>
    <rPh sb="157" eb="158">
      <t>リツ</t>
    </rPh>
    <rPh sb="160" eb="162">
      <t>オスイ</t>
    </rPh>
    <rPh sb="162" eb="164">
      <t>ショリ</t>
    </rPh>
    <rPh sb="164" eb="165">
      <t>ヒ</t>
    </rPh>
    <rPh sb="166" eb="168">
      <t>ゾウカ</t>
    </rPh>
    <rPh sb="169" eb="170">
      <t>トモナ</t>
    </rPh>
    <rPh sb="172" eb="175">
      <t>シヨウリョウ</t>
    </rPh>
    <rPh sb="176" eb="178">
      <t>カイシュウ</t>
    </rPh>
    <rPh sb="181" eb="183">
      <t>ケイヒ</t>
    </rPh>
    <rPh sb="188" eb="191">
      <t>シヨウリョウ</t>
    </rPh>
    <rPh sb="192" eb="193">
      <t>マカナ</t>
    </rPh>
    <rPh sb="198" eb="200">
      <t>ジョウキョウ</t>
    </rPh>
    <rPh sb="204" eb="206">
      <t>ヒリツ</t>
    </rPh>
    <rPh sb="207" eb="208">
      <t>ヨコ</t>
    </rPh>
    <rPh sb="216" eb="218">
      <t>オスイ</t>
    </rPh>
    <rPh sb="218" eb="220">
      <t>ショリ</t>
    </rPh>
    <rPh sb="220" eb="222">
      <t>ゲンカ</t>
    </rPh>
    <rPh sb="236" eb="238">
      <t>ユウシュウ</t>
    </rPh>
    <rPh sb="238" eb="240">
      <t>スイリョウ</t>
    </rPh>
    <rPh sb="246" eb="248">
      <t>オスイ</t>
    </rPh>
    <rPh sb="248" eb="250">
      <t>ショリ</t>
    </rPh>
    <rPh sb="250" eb="251">
      <t>ヒ</t>
    </rPh>
    <rPh sb="251" eb="252">
      <t>ヨウ</t>
    </rPh>
    <rPh sb="253" eb="255">
      <t>ゾウカ</t>
    </rPh>
    <rPh sb="257" eb="259">
      <t>ルイジ</t>
    </rPh>
    <rPh sb="259" eb="261">
      <t>ダンタイ</t>
    </rPh>
    <rPh sb="262" eb="265">
      <t>ヘイキンチ</t>
    </rPh>
    <rPh sb="266" eb="267">
      <t>タイ</t>
    </rPh>
    <rPh sb="269" eb="272">
      <t>コウリツテキ</t>
    </rPh>
    <rPh sb="273" eb="275">
      <t>オスイ</t>
    </rPh>
    <rPh sb="275" eb="277">
      <t>ショリ</t>
    </rPh>
    <rPh sb="278" eb="280">
      <t>ジッシ</t>
    </rPh>
    <rPh sb="290" eb="292">
      <t>ジョウタイ</t>
    </rPh>
    <rPh sb="298" eb="300">
      <t>シセツ</t>
    </rPh>
    <rPh sb="300" eb="303">
      <t>リヨウリツ</t>
    </rPh>
    <rPh sb="305" eb="307">
      <t>シセツ</t>
    </rPh>
    <rPh sb="308" eb="310">
      <t>タイオウ</t>
    </rPh>
    <rPh sb="310" eb="312">
      <t>カノウ</t>
    </rPh>
    <rPh sb="313" eb="315">
      <t>ショリ</t>
    </rPh>
    <rPh sb="315" eb="317">
      <t>ノウリョク</t>
    </rPh>
    <rPh sb="318" eb="319">
      <t>タイ</t>
    </rPh>
    <rPh sb="321" eb="323">
      <t>イチニチ</t>
    </rPh>
    <rPh sb="323" eb="325">
      <t>ヘイキン</t>
    </rPh>
    <rPh sb="325" eb="327">
      <t>ショリ</t>
    </rPh>
    <rPh sb="327" eb="329">
      <t>スイリョウ</t>
    </rPh>
    <rPh sb="330" eb="332">
      <t>ワリアイ</t>
    </rPh>
    <rPh sb="333" eb="335">
      <t>キンネン</t>
    </rPh>
    <rPh sb="335" eb="336">
      <t>ヨコ</t>
    </rPh>
    <rPh sb="343" eb="345">
      <t>ルイジ</t>
    </rPh>
    <rPh sb="345" eb="347">
      <t>ダンタイ</t>
    </rPh>
    <rPh sb="348" eb="351">
      <t>ヘイキンチ</t>
    </rPh>
    <rPh sb="352" eb="354">
      <t>ウワマワ</t>
    </rPh>
    <rPh sb="356" eb="358">
      <t>シセツ</t>
    </rPh>
    <rPh sb="359" eb="361">
      <t>リヨウ</t>
    </rPh>
    <rPh sb="361" eb="363">
      <t>ジョウキョウ</t>
    </rPh>
    <rPh sb="364" eb="366">
      <t>キボ</t>
    </rPh>
    <rPh sb="367" eb="369">
      <t>テキセイ</t>
    </rPh>
    <rPh sb="375" eb="378">
      <t>スイセンカ</t>
    </rPh>
    <rPh sb="378" eb="379">
      <t>リツ</t>
    </rPh>
    <rPh sb="381" eb="383">
      <t>スイセン</t>
    </rPh>
    <rPh sb="383" eb="385">
      <t>ベンジョ</t>
    </rPh>
    <rPh sb="386" eb="388">
      <t>セッチ</t>
    </rPh>
    <rPh sb="390" eb="392">
      <t>オスイ</t>
    </rPh>
    <rPh sb="392" eb="394">
      <t>ショリ</t>
    </rPh>
    <rPh sb="398" eb="400">
      <t>ジンコウ</t>
    </rPh>
    <rPh sb="401" eb="403">
      <t>ワリアイ</t>
    </rPh>
    <rPh sb="404" eb="406">
      <t>ルイジ</t>
    </rPh>
    <rPh sb="406" eb="408">
      <t>ダンタイ</t>
    </rPh>
    <rPh sb="409" eb="412">
      <t>ヘイキンチ</t>
    </rPh>
    <rPh sb="413" eb="415">
      <t>ウワマワ</t>
    </rPh>
    <rPh sb="426" eb="427">
      <t>チカ</t>
    </rPh>
    <rPh sb="432" eb="435">
      <t>スイセンカ</t>
    </rPh>
    <rPh sb="435" eb="436">
      <t>リツ</t>
    </rPh>
    <rPh sb="437" eb="439">
      <t>コウジョウ</t>
    </rPh>
    <rPh sb="440" eb="442">
      <t>トリクミ</t>
    </rPh>
    <rPh sb="443" eb="4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</si>
</sst>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601896"/>
        <c:axId val="17616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76601896"/>
        <c:axId val="176166520"/>
      </c:lineChart>
      <c:dateAx>
        <c:axId val="176601896"/>
        <c:scaling>
          <c:orientation val="minMax"/>
        </c:scaling>
        <c:delete val="1"/>
        <c:axPos val="b"/>
        <c:numFmt formatCode="ge" sourceLinked="1"/>
        <c:majorTickMark val="none"/>
        <c:minorTickMark val="none"/>
        <c:tickLblPos val="none"/>
        <c:crossAx val="176166520"/>
        <c:crosses val="autoZero"/>
        <c:auto val="1"/>
        <c:lblOffset val="100"/>
        <c:baseTimeUnit val="years"/>
      </c:dateAx>
      <c:valAx>
        <c:axId val="17616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0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48.08</c:v>
                </c:pt>
                <c:pt idx="1">
                  <c:v>55.27</c:v>
                </c:pt>
                <c:pt idx="2">
                  <c:v>55.11</c:v>
                </c:pt>
                <c:pt idx="3">
                  <c:v>55.14</c:v>
                </c:pt>
                <c:pt idx="4">
                  <c:v>55.05</c:v>
                </c:pt>
              </c:numCache>
            </c:numRef>
          </c:val>
        </c:ser>
        <c:dLbls>
          <c:showLegendKey val="0"/>
          <c:showVal val="0"/>
          <c:showCatName val="0"/>
          <c:showSerName val="0"/>
          <c:showPercent val="0"/>
          <c:showBubbleSize val="0"/>
        </c:dLbls>
        <c:gapWidth val="150"/>
        <c:axId val="174916472"/>
        <c:axId val="1749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50.32</c:v>
                </c:pt>
                <c:pt idx="3">
                  <c:v>49.89</c:v>
                </c:pt>
                <c:pt idx="4">
                  <c:v>49.39</c:v>
                </c:pt>
              </c:numCache>
            </c:numRef>
          </c:val>
          <c:smooth val="0"/>
        </c:ser>
        <c:dLbls>
          <c:showLegendKey val="0"/>
          <c:showVal val="0"/>
          <c:showCatName val="0"/>
          <c:showSerName val="0"/>
          <c:showPercent val="0"/>
          <c:showBubbleSize val="0"/>
        </c:dLbls>
        <c:marker val="1"/>
        <c:smooth val="0"/>
        <c:axId val="174916472"/>
        <c:axId val="174916080"/>
      </c:lineChart>
      <c:dateAx>
        <c:axId val="174916472"/>
        <c:scaling>
          <c:orientation val="minMax"/>
        </c:scaling>
        <c:delete val="1"/>
        <c:axPos val="b"/>
        <c:numFmt formatCode="ge" sourceLinked="1"/>
        <c:majorTickMark val="none"/>
        <c:minorTickMark val="none"/>
        <c:tickLblPos val="none"/>
        <c:crossAx val="174916080"/>
        <c:crosses val="autoZero"/>
        <c:auto val="1"/>
        <c:lblOffset val="100"/>
        <c:baseTimeUnit val="years"/>
      </c:dateAx>
      <c:valAx>
        <c:axId val="1749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1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84.53</c:v>
                </c:pt>
                <c:pt idx="1">
                  <c:v>83.72</c:v>
                </c:pt>
                <c:pt idx="2">
                  <c:v>84.14</c:v>
                </c:pt>
                <c:pt idx="3">
                  <c:v>84.42</c:v>
                </c:pt>
                <c:pt idx="4">
                  <c:v>86.4</c:v>
                </c:pt>
              </c:numCache>
            </c:numRef>
          </c:val>
        </c:ser>
        <c:dLbls>
          <c:showLegendKey val="0"/>
          <c:showVal val="0"/>
          <c:showCatName val="0"/>
          <c:showSerName val="0"/>
          <c:showPercent val="0"/>
          <c:showBubbleSize val="0"/>
        </c:dLbls>
        <c:gapWidth val="150"/>
        <c:axId val="177766168"/>
        <c:axId val="1777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84.57</c:v>
                </c:pt>
                <c:pt idx="3">
                  <c:v>84.73</c:v>
                </c:pt>
                <c:pt idx="4">
                  <c:v>83.96</c:v>
                </c:pt>
              </c:numCache>
            </c:numRef>
          </c:val>
          <c:smooth val="0"/>
        </c:ser>
        <c:dLbls>
          <c:showLegendKey val="0"/>
          <c:showVal val="0"/>
          <c:showCatName val="0"/>
          <c:showSerName val="0"/>
          <c:showPercent val="0"/>
          <c:showBubbleSize val="0"/>
        </c:dLbls>
        <c:marker val="1"/>
        <c:smooth val="0"/>
        <c:axId val="177766168"/>
        <c:axId val="177766560"/>
      </c:lineChart>
      <c:dateAx>
        <c:axId val="177766168"/>
        <c:scaling>
          <c:orientation val="minMax"/>
        </c:scaling>
        <c:delete val="1"/>
        <c:axPos val="b"/>
        <c:numFmt formatCode="ge" sourceLinked="1"/>
        <c:majorTickMark val="none"/>
        <c:minorTickMark val="none"/>
        <c:tickLblPos val="none"/>
        <c:crossAx val="177766560"/>
        <c:crosses val="autoZero"/>
        <c:auto val="1"/>
        <c:lblOffset val="100"/>
        <c:baseTimeUnit val="years"/>
      </c:dateAx>
      <c:valAx>
        <c:axId val="1777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77.41</c:v>
                </c:pt>
                <c:pt idx="1">
                  <c:v>91.44</c:v>
                </c:pt>
                <c:pt idx="2">
                  <c:v>91.55</c:v>
                </c:pt>
                <c:pt idx="3">
                  <c:v>91.79</c:v>
                </c:pt>
                <c:pt idx="4">
                  <c:v>91.55</c:v>
                </c:pt>
              </c:numCache>
            </c:numRef>
          </c:val>
        </c:ser>
        <c:dLbls>
          <c:showLegendKey val="0"/>
          <c:showVal val="0"/>
          <c:showCatName val="0"/>
          <c:showSerName val="0"/>
          <c:showPercent val="0"/>
          <c:showBubbleSize val="0"/>
        </c:dLbls>
        <c:gapWidth val="150"/>
        <c:axId val="110556736"/>
        <c:axId val="1768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56736"/>
        <c:axId val="176897288"/>
      </c:lineChart>
      <c:dateAx>
        <c:axId val="110556736"/>
        <c:scaling>
          <c:orientation val="minMax"/>
        </c:scaling>
        <c:delete val="1"/>
        <c:axPos val="b"/>
        <c:numFmt formatCode="ge" sourceLinked="1"/>
        <c:majorTickMark val="none"/>
        <c:minorTickMark val="none"/>
        <c:tickLblPos val="none"/>
        <c:crossAx val="176897288"/>
        <c:crosses val="autoZero"/>
        <c:auto val="1"/>
        <c:lblOffset val="100"/>
        <c:baseTimeUnit val="years"/>
      </c:dateAx>
      <c:valAx>
        <c:axId val="1768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934032"/>
        <c:axId val="17696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34032"/>
        <c:axId val="176961016"/>
      </c:lineChart>
      <c:dateAx>
        <c:axId val="176934032"/>
        <c:scaling>
          <c:orientation val="minMax"/>
        </c:scaling>
        <c:delete val="1"/>
        <c:axPos val="b"/>
        <c:numFmt formatCode="ge" sourceLinked="1"/>
        <c:majorTickMark val="none"/>
        <c:minorTickMark val="none"/>
        <c:tickLblPos val="none"/>
        <c:crossAx val="176961016"/>
        <c:crosses val="autoZero"/>
        <c:auto val="1"/>
        <c:lblOffset val="100"/>
        <c:baseTimeUnit val="years"/>
      </c:dateAx>
      <c:valAx>
        <c:axId val="17696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3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26792"/>
        <c:axId val="17762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26792"/>
        <c:axId val="177627176"/>
      </c:lineChart>
      <c:dateAx>
        <c:axId val="177626792"/>
        <c:scaling>
          <c:orientation val="minMax"/>
        </c:scaling>
        <c:delete val="1"/>
        <c:axPos val="b"/>
        <c:numFmt formatCode="ge" sourceLinked="1"/>
        <c:majorTickMark val="none"/>
        <c:minorTickMark val="none"/>
        <c:tickLblPos val="none"/>
        <c:crossAx val="177627176"/>
        <c:crosses val="autoZero"/>
        <c:auto val="1"/>
        <c:lblOffset val="100"/>
        <c:baseTimeUnit val="years"/>
      </c:dateAx>
      <c:valAx>
        <c:axId val="17762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56080"/>
        <c:axId val="1776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56080"/>
        <c:axId val="177656472"/>
      </c:lineChart>
      <c:dateAx>
        <c:axId val="177656080"/>
        <c:scaling>
          <c:orientation val="minMax"/>
        </c:scaling>
        <c:delete val="1"/>
        <c:axPos val="b"/>
        <c:numFmt formatCode="ge" sourceLinked="1"/>
        <c:majorTickMark val="none"/>
        <c:minorTickMark val="none"/>
        <c:tickLblPos val="none"/>
        <c:crossAx val="177656472"/>
        <c:crosses val="autoZero"/>
        <c:auto val="1"/>
        <c:lblOffset val="100"/>
        <c:baseTimeUnit val="years"/>
      </c:dateAx>
      <c:valAx>
        <c:axId val="1776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58040"/>
        <c:axId val="177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58040"/>
        <c:axId val="177658432"/>
      </c:lineChart>
      <c:dateAx>
        <c:axId val="177658040"/>
        <c:scaling>
          <c:orientation val="minMax"/>
        </c:scaling>
        <c:delete val="1"/>
        <c:axPos val="b"/>
        <c:numFmt formatCode="ge" sourceLinked="1"/>
        <c:majorTickMark val="none"/>
        <c:minorTickMark val="none"/>
        <c:tickLblPos val="none"/>
        <c:crossAx val="177658432"/>
        <c:crosses val="autoZero"/>
        <c:auto val="1"/>
        <c:lblOffset val="100"/>
        <c:baseTimeUnit val="years"/>
      </c:dateAx>
      <c:valAx>
        <c:axId val="177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5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1193.75</c:v>
                </c:pt>
                <c:pt idx="1">
                  <c:v>1557.89</c:v>
                </c:pt>
                <c:pt idx="2">
                  <c:v>1531.71</c:v>
                </c:pt>
                <c:pt idx="3">
                  <c:v>1401.61</c:v>
                </c:pt>
                <c:pt idx="4">
                  <c:v>1306.67</c:v>
                </c:pt>
              </c:numCache>
            </c:numRef>
          </c:val>
        </c:ser>
        <c:dLbls>
          <c:showLegendKey val="0"/>
          <c:showVal val="0"/>
          <c:showCatName val="0"/>
          <c:showSerName val="0"/>
          <c:showPercent val="0"/>
          <c:showBubbleSize val="0"/>
        </c:dLbls>
        <c:gapWidth val="150"/>
        <c:axId val="177659608"/>
        <c:axId val="1773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77659608"/>
        <c:axId val="177353216"/>
      </c:lineChart>
      <c:dateAx>
        <c:axId val="177659608"/>
        <c:scaling>
          <c:orientation val="minMax"/>
        </c:scaling>
        <c:delete val="1"/>
        <c:axPos val="b"/>
        <c:numFmt formatCode="ge" sourceLinked="1"/>
        <c:majorTickMark val="none"/>
        <c:minorTickMark val="none"/>
        <c:tickLblPos val="none"/>
        <c:crossAx val="177353216"/>
        <c:crosses val="autoZero"/>
        <c:auto val="1"/>
        <c:lblOffset val="100"/>
        <c:baseTimeUnit val="years"/>
      </c:dateAx>
      <c:valAx>
        <c:axId val="1773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5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65.900000000000006</c:v>
                </c:pt>
                <c:pt idx="1">
                  <c:v>47.92</c:v>
                </c:pt>
                <c:pt idx="2">
                  <c:v>46.01</c:v>
                </c:pt>
                <c:pt idx="3">
                  <c:v>45.56</c:v>
                </c:pt>
                <c:pt idx="4">
                  <c:v>47.54</c:v>
                </c:pt>
              </c:numCache>
            </c:numRef>
          </c:val>
        </c:ser>
        <c:dLbls>
          <c:showLegendKey val="0"/>
          <c:showVal val="0"/>
          <c:showCatName val="0"/>
          <c:showSerName val="0"/>
          <c:showPercent val="0"/>
          <c:showBubbleSize val="0"/>
        </c:dLbls>
        <c:gapWidth val="150"/>
        <c:axId val="177657648"/>
        <c:axId val="1773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77657648"/>
        <c:axId val="177354392"/>
      </c:lineChart>
      <c:dateAx>
        <c:axId val="177657648"/>
        <c:scaling>
          <c:orientation val="minMax"/>
        </c:scaling>
        <c:delete val="1"/>
        <c:axPos val="b"/>
        <c:numFmt formatCode="ge" sourceLinked="1"/>
        <c:majorTickMark val="none"/>
        <c:minorTickMark val="none"/>
        <c:tickLblPos val="none"/>
        <c:crossAx val="177354392"/>
        <c:crosses val="autoZero"/>
        <c:auto val="1"/>
        <c:lblOffset val="100"/>
        <c:baseTimeUnit val="years"/>
      </c:dateAx>
      <c:valAx>
        <c:axId val="1773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256.76</c:v>
                </c:pt>
                <c:pt idx="1">
                  <c:v>347.34</c:v>
                </c:pt>
                <c:pt idx="2">
                  <c:v>359.35</c:v>
                </c:pt>
                <c:pt idx="3">
                  <c:v>373.03</c:v>
                </c:pt>
                <c:pt idx="4">
                  <c:v>356.92</c:v>
                </c:pt>
              </c:numCache>
            </c:numRef>
          </c:val>
        </c:ser>
        <c:dLbls>
          <c:showLegendKey val="0"/>
          <c:showVal val="0"/>
          <c:showCatName val="0"/>
          <c:showSerName val="0"/>
          <c:showPercent val="0"/>
          <c:showBubbleSize val="0"/>
        </c:dLbls>
        <c:gapWidth val="150"/>
        <c:axId val="177355568"/>
        <c:axId val="17735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247.43</c:v>
                </c:pt>
                <c:pt idx="3">
                  <c:v>248.89</c:v>
                </c:pt>
                <c:pt idx="4">
                  <c:v>250.84</c:v>
                </c:pt>
              </c:numCache>
            </c:numRef>
          </c:val>
          <c:smooth val="0"/>
        </c:ser>
        <c:dLbls>
          <c:showLegendKey val="0"/>
          <c:showVal val="0"/>
          <c:showCatName val="0"/>
          <c:showSerName val="0"/>
          <c:showPercent val="0"/>
          <c:showBubbleSize val="0"/>
        </c:dLbls>
        <c:marker val="1"/>
        <c:smooth val="0"/>
        <c:axId val="177355568"/>
        <c:axId val="177355960"/>
      </c:lineChart>
      <c:dateAx>
        <c:axId val="177355568"/>
        <c:scaling>
          <c:orientation val="minMax"/>
        </c:scaling>
        <c:delete val="1"/>
        <c:axPos val="b"/>
        <c:numFmt formatCode="ge" sourceLinked="1"/>
        <c:majorTickMark val="none"/>
        <c:minorTickMark val="none"/>
        <c:tickLblPos val="none"/>
        <c:crossAx val="177355960"/>
        <c:crosses val="autoZero"/>
        <c:auto val="1"/>
        <c:lblOffset val="100"/>
        <c:baseTimeUnit val="years"/>
      </c:dateAx>
      <c:valAx>
        <c:axId val="17735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22.73</v>
      </c>
      <c r="Q10" s="43"/>
      <c r="R10" s="43"/>
      <c r="S10" s="43"/>
      <c r="T10" s="43"/>
      <c r="U10" s="43"/>
      <c r="V10" s="43"/>
      <c r="W10" s="43">
        <f>データ!P6</f>
        <v>99.18</v>
      </c>
      <c r="X10" s="43"/>
      <c r="Y10" s="43"/>
      <c r="Z10" s="43"/>
      <c r="AA10" s="43"/>
      <c r="AB10" s="43"/>
      <c r="AC10" s="43"/>
      <c r="AD10" s="47">
        <f>データ!Q6</f>
        <v>2678</v>
      </c>
      <c r="AE10" s="47"/>
      <c r="AF10" s="47"/>
      <c r="AG10" s="47"/>
      <c r="AH10" s="47"/>
      <c r="AI10" s="47"/>
      <c r="AJ10" s="47"/>
      <c r="AK10" s="2"/>
      <c r="AL10" s="47">
        <f>データ!U6</f>
        <v>9175</v>
      </c>
      <c r="AM10" s="47"/>
      <c r="AN10" s="47"/>
      <c r="AO10" s="47"/>
      <c r="AP10" s="47"/>
      <c r="AQ10" s="47"/>
      <c r="AR10" s="47"/>
      <c r="AS10" s="47"/>
      <c r="AT10" s="43">
        <f>データ!V6</f>
        <v>5.2</v>
      </c>
      <c r="AU10" s="43"/>
      <c r="AV10" s="43"/>
      <c r="AW10" s="43"/>
      <c r="AX10" s="43"/>
      <c r="AY10" s="43"/>
      <c r="AZ10" s="43"/>
      <c r="BA10" s="43"/>
      <c r="BB10" s="43">
        <f>データ!W6</f>
        <v>1764.42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17</v>
      </c>
      <c r="F6" s="31">
        <f t="shared" si="3"/>
        <v>1</v>
      </c>
      <c r="G6" s="31">
        <f t="shared" si="3"/>
        <v>0</v>
      </c>
      <c r="H6" s="31" t="str">
        <f t="shared" si="3"/>
        <v>島根県　雲南市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22.73</v>
      </c>
      <c r="P6" s="32">
        <f t="shared" si="3"/>
        <v>99.18</v>
      </c>
      <c r="Q6" s="32">
        <f t="shared" si="3"/>
        <v>2678</v>
      </c>
      <c r="R6" s="32">
        <f t="shared" si="3"/>
        <v>40489</v>
      </c>
      <c r="S6" s="32">
        <f t="shared" si="3"/>
        <v>553.17999999999995</v>
      </c>
      <c r="T6" s="32">
        <f t="shared" si="3"/>
        <v>73.19</v>
      </c>
      <c r="U6" s="32">
        <f t="shared" si="3"/>
        <v>9175</v>
      </c>
      <c r="V6" s="32">
        <f t="shared" si="3"/>
        <v>5.2</v>
      </c>
      <c r="W6" s="32">
        <f t="shared" si="3"/>
        <v>1764.42</v>
      </c>
      <c r="X6" s="33">
        <f>IF(X7="",NA(),X7)</f>
        <v>77.41</v>
      </c>
      <c r="Y6" s="33">
        <f t="shared" ref="Y6:AG6" si="4">IF(Y7="",NA(),Y7)</f>
        <v>91.44</v>
      </c>
      <c r="Z6" s="33">
        <f t="shared" si="4"/>
        <v>91.55</v>
      </c>
      <c r="AA6" s="33">
        <f t="shared" si="4"/>
        <v>91.79</v>
      </c>
      <c r="AB6" s="33">
        <f t="shared" si="4"/>
        <v>91.55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1193.75</v>
      </c>
      <c r="BF6" s="33">
        <f t="shared" ref="BF6:BN6" si="7">IF(BF7="",NA(),BF7)</f>
        <v>1557.89</v>
      </c>
      <c r="BG6" s="33">
        <f t="shared" si="7"/>
        <v>1531.71</v>
      </c>
      <c r="BH6" s="33">
        <f t="shared" si="7"/>
        <v>1401.61</v>
      </c>
      <c r="BI6" s="33">
        <f t="shared" si="7"/>
        <v>1306.67</v>
      </c>
      <c r="BJ6" s="33">
        <f t="shared" si="7"/>
        <v>1734.34</v>
      </c>
      <c r="BK6" s="33">
        <f t="shared" si="7"/>
        <v>1791.46</v>
      </c>
      <c r="BL6" s="33">
        <f t="shared" si="7"/>
        <v>1306.92</v>
      </c>
      <c r="BM6" s="33">
        <f t="shared" si="7"/>
        <v>1203.71</v>
      </c>
      <c r="BN6" s="33">
        <f t="shared" si="7"/>
        <v>1162.3599999999999</v>
      </c>
      <c r="BO6" s="32" t="str">
        <f>IF(BO7="","",IF(BO7="-","【-】","【"&amp;SUBSTITUTE(TEXT(BO7,"#,##0.00"),"-","△")&amp;"】"))</f>
        <v>【763.62】</v>
      </c>
      <c r="BP6" s="33">
        <f>IF(BP7="",NA(),BP7)</f>
        <v>65.900000000000006</v>
      </c>
      <c r="BQ6" s="33">
        <f t="shared" ref="BQ6:BY6" si="8">IF(BQ7="",NA(),BQ7)</f>
        <v>47.92</v>
      </c>
      <c r="BR6" s="33">
        <f t="shared" si="8"/>
        <v>46.01</v>
      </c>
      <c r="BS6" s="33">
        <f t="shared" si="8"/>
        <v>45.56</v>
      </c>
      <c r="BT6" s="33">
        <f t="shared" si="8"/>
        <v>47.54</v>
      </c>
      <c r="BU6" s="33">
        <f t="shared" si="8"/>
        <v>55.91</v>
      </c>
      <c r="BV6" s="33">
        <f t="shared" si="8"/>
        <v>51.28</v>
      </c>
      <c r="BW6" s="33">
        <f t="shared" si="8"/>
        <v>68.510000000000005</v>
      </c>
      <c r="BX6" s="33">
        <f t="shared" si="8"/>
        <v>69.739999999999995</v>
      </c>
      <c r="BY6" s="33">
        <f t="shared" si="8"/>
        <v>68.209999999999994</v>
      </c>
      <c r="BZ6" s="32" t="str">
        <f>IF(BZ7="","",IF(BZ7="-","【-】","【"&amp;SUBSTITUTE(TEXT(BZ7,"#,##0.00"),"-","△")&amp;"】"))</f>
        <v>【98.53】</v>
      </c>
      <c r="CA6" s="33">
        <f>IF(CA7="",NA(),CA7)</f>
        <v>256.76</v>
      </c>
      <c r="CB6" s="33">
        <f t="shared" ref="CB6:CJ6" si="9">IF(CB7="",NA(),CB7)</f>
        <v>347.34</v>
      </c>
      <c r="CC6" s="33">
        <f t="shared" si="9"/>
        <v>359.35</v>
      </c>
      <c r="CD6" s="33">
        <f t="shared" si="9"/>
        <v>373.03</v>
      </c>
      <c r="CE6" s="33">
        <f t="shared" si="9"/>
        <v>356.92</v>
      </c>
      <c r="CF6" s="33">
        <f t="shared" si="9"/>
        <v>284.98</v>
      </c>
      <c r="CG6" s="33">
        <f t="shared" si="9"/>
        <v>311.81</v>
      </c>
      <c r="CH6" s="33">
        <f t="shared" si="9"/>
        <v>247.43</v>
      </c>
      <c r="CI6" s="33">
        <f t="shared" si="9"/>
        <v>248.89</v>
      </c>
      <c r="CJ6" s="33">
        <f t="shared" si="9"/>
        <v>250.84</v>
      </c>
      <c r="CK6" s="32" t="str">
        <f>IF(CK7="","",IF(CK7="-","【-】","【"&amp;SUBSTITUTE(TEXT(CK7,"#,##0.00"),"-","△")&amp;"】"))</f>
        <v>【139.70】</v>
      </c>
      <c r="CL6" s="33">
        <f>IF(CL7="",NA(),CL7)</f>
        <v>48.08</v>
      </c>
      <c r="CM6" s="33">
        <f t="shared" ref="CM6:CU6" si="10">IF(CM7="",NA(),CM7)</f>
        <v>55.27</v>
      </c>
      <c r="CN6" s="33">
        <f t="shared" si="10"/>
        <v>55.11</v>
      </c>
      <c r="CO6" s="33">
        <f t="shared" si="10"/>
        <v>55.14</v>
      </c>
      <c r="CP6" s="33">
        <f t="shared" si="10"/>
        <v>55.05</v>
      </c>
      <c r="CQ6" s="33">
        <f t="shared" si="10"/>
        <v>41.48</v>
      </c>
      <c r="CR6" s="33">
        <f t="shared" si="10"/>
        <v>41.95</v>
      </c>
      <c r="CS6" s="33">
        <f t="shared" si="10"/>
        <v>50.32</v>
      </c>
      <c r="CT6" s="33">
        <f t="shared" si="10"/>
        <v>49.89</v>
      </c>
      <c r="CU6" s="33">
        <f t="shared" si="10"/>
        <v>49.39</v>
      </c>
      <c r="CV6" s="32" t="str">
        <f>IF(CV7="","",IF(CV7="-","【-】","【"&amp;SUBSTITUTE(TEXT(CV7,"#,##0.00"),"-","△")&amp;"】"))</f>
        <v>【60.01】</v>
      </c>
      <c r="CW6" s="33">
        <f>IF(CW7="",NA(),CW7)</f>
        <v>84.53</v>
      </c>
      <c r="CX6" s="33">
        <f t="shared" ref="CX6:DF6" si="11">IF(CX7="",NA(),CX7)</f>
        <v>83.72</v>
      </c>
      <c r="CY6" s="33">
        <f t="shared" si="11"/>
        <v>84.14</v>
      </c>
      <c r="CZ6" s="33">
        <f t="shared" si="11"/>
        <v>84.42</v>
      </c>
      <c r="DA6" s="33">
        <f t="shared" si="11"/>
        <v>86.4</v>
      </c>
      <c r="DB6" s="33">
        <f t="shared" si="11"/>
        <v>65.739999999999995</v>
      </c>
      <c r="DC6" s="33">
        <f t="shared" si="11"/>
        <v>64.459999999999994</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3">
        <f t="shared" si="14"/>
        <v>0.14000000000000001</v>
      </c>
      <c r="EL6" s="33">
        <f t="shared" si="14"/>
        <v>0.03</v>
      </c>
      <c r="EM6" s="33">
        <f t="shared" si="14"/>
        <v>0.15</v>
      </c>
      <c r="EN6" s="32" t="str">
        <f>IF(EN7="","",IF(EN7="-","【-】","【"&amp;SUBSTITUTE(TEXT(EN7,"#,##0.00"),"-","△")&amp;"】"))</f>
        <v>【0.23】</v>
      </c>
    </row>
    <row r="7" spans="1:144" s="34" customFormat="1">
      <c r="A7" s="26"/>
      <c r="B7" s="35">
        <v>2015</v>
      </c>
      <c r="C7" s="35">
        <v>322091</v>
      </c>
      <c r="D7" s="35">
        <v>47</v>
      </c>
      <c r="E7" s="35">
        <v>17</v>
      </c>
      <c r="F7" s="35">
        <v>1</v>
      </c>
      <c r="G7" s="35">
        <v>0</v>
      </c>
      <c r="H7" s="35" t="s">
        <v>96</v>
      </c>
      <c r="I7" s="35" t="s">
        <v>97</v>
      </c>
      <c r="J7" s="35" t="s">
        <v>98</v>
      </c>
      <c r="K7" s="35" t="s">
        <v>99</v>
      </c>
      <c r="L7" s="35" t="s">
        <v>100</v>
      </c>
      <c r="M7" s="36" t="s">
        <v>101</v>
      </c>
      <c r="N7" s="36" t="s">
        <v>102</v>
      </c>
      <c r="O7" s="36">
        <v>22.73</v>
      </c>
      <c r="P7" s="36">
        <v>99.18</v>
      </c>
      <c r="Q7" s="36">
        <v>2678</v>
      </c>
      <c r="R7" s="36">
        <v>40489</v>
      </c>
      <c r="S7" s="36">
        <v>553.17999999999995</v>
      </c>
      <c r="T7" s="36">
        <v>73.19</v>
      </c>
      <c r="U7" s="36">
        <v>9175</v>
      </c>
      <c r="V7" s="36">
        <v>5.2</v>
      </c>
      <c r="W7" s="36">
        <v>1764.42</v>
      </c>
      <c r="X7" s="36">
        <v>77.41</v>
      </c>
      <c r="Y7" s="36">
        <v>91.44</v>
      </c>
      <c r="Z7" s="36">
        <v>91.55</v>
      </c>
      <c r="AA7" s="36">
        <v>91.79</v>
      </c>
      <c r="AB7" s="36">
        <v>91.55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1193.75</v>
      </c>
      <c r="BF7" s="36">
        <v>1557.89</v>
      </c>
      <c r="BG7" s="36">
        <v>1531.71</v>
      </c>
      <c r="BH7" s="36">
        <v>1401.61</v>
      </c>
      <c r="BI7" s="36">
        <v>1306.67</v>
      </c>
      <c r="BJ7" s="36">
        <v>1734.34</v>
      </c>
      <c r="BK7" s="36">
        <v>1791.46</v>
      </c>
      <c r="BL7" s="36">
        <v>1306.92</v>
      </c>
      <c r="BM7" s="36">
        <v>1203.71</v>
      </c>
      <c r="BN7" s="36">
        <v>1162.3599999999999</v>
      </c>
      <c r="BO7" s="36">
        <v>763.62</v>
      </c>
      <c r="BP7" s="36">
        <v>65.900000000000006</v>
      </c>
      <c r="BQ7" s="36">
        <v>47.92</v>
      </c>
      <c r="BR7" s="36">
        <v>46.01</v>
      </c>
      <c r="BS7" s="36">
        <v>45.56</v>
      </c>
      <c r="BT7" s="36">
        <v>47.54</v>
      </c>
      <c r="BU7" s="36">
        <v>55.91</v>
      </c>
      <c r="BV7" s="36">
        <v>51.28</v>
      </c>
      <c r="BW7" s="36">
        <v>68.510000000000005</v>
      </c>
      <c r="BX7" s="36">
        <v>69.739999999999995</v>
      </c>
      <c r="BY7" s="36">
        <v>68.209999999999994</v>
      </c>
      <c r="BZ7" s="36">
        <v>98.53</v>
      </c>
      <c r="CA7" s="36">
        <v>256.76</v>
      </c>
      <c r="CB7" s="36">
        <v>347.34</v>
      </c>
      <c r="CC7" s="36">
        <v>359.35</v>
      </c>
      <c r="CD7" s="36">
        <v>373.03</v>
      </c>
      <c r="CE7" s="36">
        <v>356.92</v>
      </c>
      <c r="CF7" s="36">
        <v>284.98</v>
      </c>
      <c r="CG7" s="36">
        <v>311.81</v>
      </c>
      <c r="CH7" s="36">
        <v>247.43</v>
      </c>
      <c r="CI7" s="36">
        <v>248.89</v>
      </c>
      <c r="CJ7" s="36">
        <v>250.84</v>
      </c>
      <c r="CK7" s="36">
        <v>139.69999999999999</v>
      </c>
      <c r="CL7" s="36">
        <v>48.08</v>
      </c>
      <c r="CM7" s="36">
        <v>55.27</v>
      </c>
      <c r="CN7" s="36">
        <v>55.11</v>
      </c>
      <c r="CO7" s="36">
        <v>55.14</v>
      </c>
      <c r="CP7" s="36">
        <v>55.05</v>
      </c>
      <c r="CQ7" s="36">
        <v>41.48</v>
      </c>
      <c r="CR7" s="36">
        <v>41.95</v>
      </c>
      <c r="CS7" s="36">
        <v>50.32</v>
      </c>
      <c r="CT7" s="36">
        <v>49.89</v>
      </c>
      <c r="CU7" s="36">
        <v>49.39</v>
      </c>
      <c r="CV7" s="36">
        <v>60.01</v>
      </c>
      <c r="CW7" s="36">
        <v>84.53</v>
      </c>
      <c r="CX7" s="36">
        <v>83.72</v>
      </c>
      <c r="CY7" s="36">
        <v>84.14</v>
      </c>
      <c r="CZ7" s="36">
        <v>84.42</v>
      </c>
      <c r="DA7" s="36">
        <v>86.4</v>
      </c>
      <c r="DB7" s="36">
        <v>65.739999999999995</v>
      </c>
      <c r="DC7" s="36">
        <v>64.459999999999994</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2017-02-14T00:25:48Z</cp:lastPrinted>
  <dcterms:created xsi:type="dcterms:W3CDTF">2017-02-08T02:53:27Z</dcterms:created>
  <dcterms:modified xsi:type="dcterms:W3CDTF">2017-02-14T01:33:22Z</dcterms:modified>
  <cp:category/>
</cp:coreProperties>
</file>