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1\下水\■■01管理係\★経営比較分析表関係\H28\経営比較分析表_公表分作成\"/>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<sst xmlns="http://schemas.openxmlformats.org/spreadsheetml/2006/main" count="221" uniqueCount="111">
  <si>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</si>
  <si>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</si>
  <si>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</si>
  <si>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</si>
  <si>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</si>
  <si>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</si>
  <si>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</si>
  <si>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</si>
  <si>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</si>
  <si>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</si>
  <si>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</si>
  <si>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</si>
  <si>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</si>
  <si>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</si>
  <si>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</si>
  <si>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</si>
  <si>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</si>
  <si>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</si>
  <si>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</si>
  <si>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</si>
  <si>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</si>
  <si>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</si>
  <si>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</si>
  <si>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</si>
  <si>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</si>
  <si>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</si>
  <si>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</si>
  <si>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</si>
  <si>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</si>
  <si>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</si>
  <si>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</si>
  <si>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</si>
  <si>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</si>
  <si>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</si>
  <si>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</si>
  <si>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</si>
  <si>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</si>
  <si>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</si>
  <si>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</si>
  <si>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</si>
  <si>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</si>
  <si>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</si>
  <si>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</si>
  <si>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</si>
  <si>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</si>
  <si>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</si>
  <si>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</si>
  <si>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</si>
  <si>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</si>
  <si>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</si>
  <si>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</si>
  <si>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</si>
  <si>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</si>
  <si>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</si>
  <si>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</si>
  <si>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</si>
  <si>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</si>
  <si>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</si>
  <si>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</si>
  <si>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</si>
  <si>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</si>
  <si>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</si>
  <si>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</si>
  <si>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</si>
  <si>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</si>
  <si>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</si>
  <si>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</si>
  <si>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</si>
  <si>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</si>
  <si>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</si>
  <si>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</si>
  <si>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</si>
  <si>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</si>
  <si>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</si>
  <si>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</si>
  <si>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</si>
  <si>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</si>
  <si>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</si>
  <si>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</si>
  <si>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</si>
  <si>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</si>
  <si>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</si>
  <si>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</si>
  <si>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</si>
  <si>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</si>
  <si>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</si>
  <si>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</si>
  <si>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</si>
  <si>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</si>
  <si>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</si>
  <si>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</si>
  <si>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</si>
  <si>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</si>
  <si>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</si>
  <si>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</si>
  <si>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</si>
  <si>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</si>
  <si>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</si>
  <si>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</si>
  <si>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</si>
  <si>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</si>
  <si>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</si>
  <si>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</si>
  <si>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</si>
  <si>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</si>
  <si>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</si>
  <si>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</si>
  <si>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</si>
  <si>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老朽管の更新などは行っていない。今後は、既存施設の長寿命化を図っていくとともに、施設更新の際は、将来需要の予測を踏まえて、施設・設備の性能の合理化などを検討していく必要がある。</t>
    <phoneticPr fontId="4"/>
  </si>
  <si>
    <t>　2処理区があり、いずれも整備事業は完了している。それぞれの処理区について、桜江中央地区は、平成13年6月に供用開始し、処理区域面積70.6ha、接続率約91％となっている。川越地区は、平成18年4月供用開始し、処理区域面積40ha、接続率約72％となっている。
　今後は人口減少等により料金改定以外の使用料収入の急激な増は見込めない状況にある。施設は10～15年が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4"/>
  </si>
  <si>
    <r>
      <t>　収益的収支比率は、Ｈ24から100％を超えているが、経費回収率は約45％となっており、汚水処理費の削減が必要となっている。その汚水処理費の財源は、使用料収入の不足分を、基金の取り崩しと一般会計繰入金により賄っている。債務残高は、施設更新まで新たな借り入れがないためＨ22をピークに減少していく。その財源は全額を一般会計繰入金で賄っているため、</t>
    </r>
    <r>
      <rPr>
        <sz val="11"/>
        <rFont val="ＭＳ ゴシック"/>
        <family val="3"/>
        <charset val="128"/>
      </rPr>
      <t>企業債残高対事業規模比率が低い値となっている。</t>
    </r>
    <r>
      <rPr>
        <sz val="11"/>
        <color theme="1"/>
        <rFont val="ＭＳ ゴシック"/>
        <family val="3"/>
        <charset val="128"/>
      </rPr>
      <t>汚水処理原価については、類似団体平均値より少し高い値で推移している。施設利用率は約50％となっており、類似団体平均より約6％程度高い水準で推移し、全国平均より少し低い。水洗化率は、約86％となっており全国平均及び類似団体平均よりも少し高いが、人口減少、少子高齢化により伸び悩んでいる状態である。</t>
    </r>
    <rPh sb="216" eb="217">
      <t>スコ</t>
    </rPh>
    <rPh sb="218" eb="219">
      <t>タカ</t>
    </rPh>
    <rPh sb="220" eb="221">
      <t>アタイ</t>
    </rPh>
    <rPh sb="268" eb="270">
      <t>ゼンコク</t>
    </rPh>
    <rPh sb="270" eb="272">
      <t>ヘイキン</t>
    </rPh>
    <rPh sb="274" eb="275">
      <t>スコ</t>
    </rPh>
    <rPh sb="276" eb="277">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</si>
</sst>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552936"/>
        <c:axId val="17804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77552936"/>
        <c:axId val="178049000"/>
      </c:lineChart>
      <c:dateAx>
        <c:axId val="177552936"/>
        <c:scaling>
          <c:orientation val="minMax"/>
        </c:scaling>
        <c:delete val="1"/>
        <c:axPos val="b"/>
        <c:numFmt formatCode="ge" sourceLinked="1"/>
        <c:majorTickMark val="none"/>
        <c:minorTickMark val="none"/>
        <c:tickLblPos val="none"/>
        <c:crossAx val="178049000"/>
        <c:crosses val="autoZero"/>
        <c:auto val="1"/>
        <c:lblOffset val="100"/>
        <c:baseTimeUnit val="years"/>
      </c:dateAx>
      <c:valAx>
        <c:axId val="17804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5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52.65</c:v>
                </c:pt>
                <c:pt idx="1">
                  <c:v>51.06</c:v>
                </c:pt>
                <c:pt idx="2">
                  <c:v>51.15</c:v>
                </c:pt>
                <c:pt idx="3">
                  <c:v>50.62</c:v>
                </c:pt>
                <c:pt idx="4">
                  <c:v>51.15</c:v>
                </c:pt>
              </c:numCache>
            </c:numRef>
          </c:val>
        </c:ser>
        <c:dLbls>
          <c:showLegendKey val="0"/>
          <c:showVal val="0"/>
          <c:showCatName val="0"/>
          <c:showSerName val="0"/>
          <c:showPercent val="0"/>
          <c:showBubbleSize val="0"/>
        </c:dLbls>
        <c:gapWidth val="150"/>
        <c:axId val="178599464"/>
        <c:axId val="17869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78599464"/>
        <c:axId val="178696400"/>
      </c:lineChart>
      <c:dateAx>
        <c:axId val="178599464"/>
        <c:scaling>
          <c:orientation val="minMax"/>
        </c:scaling>
        <c:delete val="1"/>
        <c:axPos val="b"/>
        <c:numFmt formatCode="ge" sourceLinked="1"/>
        <c:majorTickMark val="none"/>
        <c:minorTickMark val="none"/>
        <c:tickLblPos val="none"/>
        <c:crossAx val="178696400"/>
        <c:crosses val="autoZero"/>
        <c:auto val="1"/>
        <c:lblOffset val="100"/>
        <c:baseTimeUnit val="years"/>
      </c:dateAx>
      <c:valAx>
        <c:axId val="17869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84.55</c:v>
                </c:pt>
                <c:pt idx="1">
                  <c:v>85.83</c:v>
                </c:pt>
                <c:pt idx="2">
                  <c:v>85.52</c:v>
                </c:pt>
                <c:pt idx="3">
                  <c:v>85.55</c:v>
                </c:pt>
                <c:pt idx="4">
                  <c:v>86.53</c:v>
                </c:pt>
              </c:numCache>
            </c:numRef>
          </c:val>
        </c:ser>
        <c:dLbls>
          <c:showLegendKey val="0"/>
          <c:showVal val="0"/>
          <c:showCatName val="0"/>
          <c:showSerName val="0"/>
          <c:showPercent val="0"/>
          <c:showBubbleSize val="0"/>
        </c:dLbls>
        <c:gapWidth val="150"/>
        <c:axId val="178525736"/>
        <c:axId val="17852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78525736"/>
        <c:axId val="178526128"/>
      </c:lineChart>
      <c:dateAx>
        <c:axId val="178525736"/>
        <c:scaling>
          <c:orientation val="minMax"/>
        </c:scaling>
        <c:delete val="1"/>
        <c:axPos val="b"/>
        <c:numFmt formatCode="ge" sourceLinked="1"/>
        <c:majorTickMark val="none"/>
        <c:minorTickMark val="none"/>
        <c:tickLblPos val="none"/>
        <c:crossAx val="178526128"/>
        <c:crosses val="autoZero"/>
        <c:auto val="1"/>
        <c:lblOffset val="100"/>
        <c:baseTimeUnit val="years"/>
      </c:dateAx>
      <c:valAx>
        <c:axId val="17852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2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98.36</c:v>
                </c:pt>
                <c:pt idx="1">
                  <c:v>103.7</c:v>
                </c:pt>
                <c:pt idx="2">
                  <c:v>104.72</c:v>
                </c:pt>
                <c:pt idx="3">
                  <c:v>145.94999999999999</c:v>
                </c:pt>
                <c:pt idx="4">
                  <c:v>118.76</c:v>
                </c:pt>
              </c:numCache>
            </c:numRef>
          </c:val>
        </c:ser>
        <c:dLbls>
          <c:showLegendKey val="0"/>
          <c:showVal val="0"/>
          <c:showCatName val="0"/>
          <c:showSerName val="0"/>
          <c:showPercent val="0"/>
          <c:showBubbleSize val="0"/>
        </c:dLbls>
        <c:gapWidth val="150"/>
        <c:axId val="178126376"/>
        <c:axId val="17812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126376"/>
        <c:axId val="178126760"/>
      </c:lineChart>
      <c:dateAx>
        <c:axId val="178126376"/>
        <c:scaling>
          <c:orientation val="minMax"/>
        </c:scaling>
        <c:delete val="1"/>
        <c:axPos val="b"/>
        <c:numFmt formatCode="ge" sourceLinked="1"/>
        <c:majorTickMark val="none"/>
        <c:minorTickMark val="none"/>
        <c:tickLblPos val="none"/>
        <c:crossAx val="178126760"/>
        <c:crosses val="autoZero"/>
        <c:auto val="1"/>
        <c:lblOffset val="100"/>
        <c:baseTimeUnit val="years"/>
      </c:dateAx>
      <c:valAx>
        <c:axId val="17812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2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096928"/>
        <c:axId val="17816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096928"/>
        <c:axId val="178162288"/>
      </c:lineChart>
      <c:dateAx>
        <c:axId val="178096928"/>
        <c:scaling>
          <c:orientation val="minMax"/>
        </c:scaling>
        <c:delete val="1"/>
        <c:axPos val="b"/>
        <c:numFmt formatCode="ge" sourceLinked="1"/>
        <c:majorTickMark val="none"/>
        <c:minorTickMark val="none"/>
        <c:tickLblPos val="none"/>
        <c:crossAx val="178162288"/>
        <c:crosses val="autoZero"/>
        <c:auto val="1"/>
        <c:lblOffset val="100"/>
        <c:baseTimeUnit val="years"/>
      </c:dateAx>
      <c:valAx>
        <c:axId val="17816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214960"/>
        <c:axId val="1781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214960"/>
        <c:axId val="178149984"/>
      </c:lineChart>
      <c:dateAx>
        <c:axId val="178214960"/>
        <c:scaling>
          <c:orientation val="minMax"/>
        </c:scaling>
        <c:delete val="1"/>
        <c:axPos val="b"/>
        <c:numFmt formatCode="ge" sourceLinked="1"/>
        <c:majorTickMark val="none"/>
        <c:minorTickMark val="none"/>
        <c:tickLblPos val="none"/>
        <c:crossAx val="178149984"/>
        <c:crosses val="autoZero"/>
        <c:auto val="1"/>
        <c:lblOffset val="100"/>
        <c:baseTimeUnit val="years"/>
      </c:dateAx>
      <c:valAx>
        <c:axId val="1781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1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011872"/>
        <c:axId val="17701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011872"/>
        <c:axId val="177012264"/>
      </c:lineChart>
      <c:dateAx>
        <c:axId val="177011872"/>
        <c:scaling>
          <c:orientation val="minMax"/>
        </c:scaling>
        <c:delete val="1"/>
        <c:axPos val="b"/>
        <c:numFmt formatCode="ge" sourceLinked="1"/>
        <c:majorTickMark val="none"/>
        <c:minorTickMark val="none"/>
        <c:tickLblPos val="none"/>
        <c:crossAx val="177012264"/>
        <c:crosses val="autoZero"/>
        <c:auto val="1"/>
        <c:lblOffset val="100"/>
        <c:baseTimeUnit val="years"/>
      </c:dateAx>
      <c:valAx>
        <c:axId val="17701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599856"/>
        <c:axId val="17860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599856"/>
        <c:axId val="178600248"/>
      </c:lineChart>
      <c:dateAx>
        <c:axId val="178599856"/>
        <c:scaling>
          <c:orientation val="minMax"/>
        </c:scaling>
        <c:delete val="1"/>
        <c:axPos val="b"/>
        <c:numFmt formatCode="ge" sourceLinked="1"/>
        <c:majorTickMark val="none"/>
        <c:minorTickMark val="none"/>
        <c:tickLblPos val="none"/>
        <c:crossAx val="178600248"/>
        <c:crosses val="autoZero"/>
        <c:auto val="1"/>
        <c:lblOffset val="100"/>
        <c:baseTimeUnit val="years"/>
      </c:dateAx>
      <c:valAx>
        <c:axId val="17860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9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601424"/>
        <c:axId val="17869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78601424"/>
        <c:axId val="178693656"/>
      </c:lineChart>
      <c:dateAx>
        <c:axId val="178601424"/>
        <c:scaling>
          <c:orientation val="minMax"/>
        </c:scaling>
        <c:delete val="1"/>
        <c:axPos val="b"/>
        <c:numFmt formatCode="ge" sourceLinked="1"/>
        <c:majorTickMark val="none"/>
        <c:minorTickMark val="none"/>
        <c:tickLblPos val="none"/>
        <c:crossAx val="178693656"/>
        <c:crosses val="autoZero"/>
        <c:auto val="1"/>
        <c:lblOffset val="100"/>
        <c:baseTimeUnit val="years"/>
      </c:dateAx>
      <c:valAx>
        <c:axId val="17869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43.38</c:v>
                </c:pt>
                <c:pt idx="1">
                  <c:v>39.909999999999997</c:v>
                </c:pt>
                <c:pt idx="2">
                  <c:v>46.34</c:v>
                </c:pt>
                <c:pt idx="3">
                  <c:v>47.44</c:v>
                </c:pt>
                <c:pt idx="4">
                  <c:v>45.13</c:v>
                </c:pt>
              </c:numCache>
            </c:numRef>
          </c:val>
        </c:ser>
        <c:dLbls>
          <c:showLegendKey val="0"/>
          <c:showVal val="0"/>
          <c:showCatName val="0"/>
          <c:showSerName val="0"/>
          <c:showPercent val="0"/>
          <c:showBubbleSize val="0"/>
        </c:dLbls>
        <c:gapWidth val="150"/>
        <c:axId val="178694832"/>
        <c:axId val="17869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78694832"/>
        <c:axId val="178695224"/>
      </c:lineChart>
      <c:dateAx>
        <c:axId val="178694832"/>
        <c:scaling>
          <c:orientation val="minMax"/>
        </c:scaling>
        <c:delete val="1"/>
        <c:axPos val="b"/>
        <c:numFmt formatCode="ge" sourceLinked="1"/>
        <c:majorTickMark val="none"/>
        <c:minorTickMark val="none"/>
        <c:tickLblPos val="none"/>
        <c:crossAx val="178695224"/>
        <c:crosses val="autoZero"/>
        <c:auto val="1"/>
        <c:lblOffset val="100"/>
        <c:baseTimeUnit val="years"/>
      </c:dateAx>
      <c:valAx>
        <c:axId val="17869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9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359.32</c:v>
                </c:pt>
                <c:pt idx="1">
                  <c:v>451.71</c:v>
                </c:pt>
                <c:pt idx="2">
                  <c:v>391.48</c:v>
                </c:pt>
                <c:pt idx="3">
                  <c:v>397.14</c:v>
                </c:pt>
                <c:pt idx="4">
                  <c:v>421.28</c:v>
                </c:pt>
              </c:numCache>
            </c:numRef>
          </c:val>
        </c:ser>
        <c:dLbls>
          <c:showLegendKey val="0"/>
          <c:showVal val="0"/>
          <c:showCatName val="0"/>
          <c:showSerName val="0"/>
          <c:showPercent val="0"/>
          <c:showBubbleSize val="0"/>
        </c:dLbls>
        <c:gapWidth val="150"/>
        <c:axId val="178599072"/>
        <c:axId val="17859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78599072"/>
        <c:axId val="178598680"/>
      </c:lineChart>
      <c:dateAx>
        <c:axId val="178599072"/>
        <c:scaling>
          <c:orientation val="minMax"/>
        </c:scaling>
        <c:delete val="1"/>
        <c:axPos val="b"/>
        <c:numFmt formatCode="ge" sourceLinked="1"/>
        <c:majorTickMark val="none"/>
        <c:minorTickMark val="none"/>
        <c:tickLblPos val="none"/>
        <c:crossAx val="178598680"/>
        <c:crosses val="autoZero"/>
        <c:auto val="1"/>
        <c:lblOffset val="100"/>
        <c:baseTimeUnit val="years"/>
      </c:dateAx>
      <c:valAx>
        <c:axId val="17859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江津市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24685</v>
      </c>
      <c r="AM8" s="64"/>
      <c r="AN8" s="64"/>
      <c r="AO8" s="64"/>
      <c r="AP8" s="64"/>
      <c r="AQ8" s="64"/>
      <c r="AR8" s="64"/>
      <c r="AS8" s="64"/>
      <c r="AT8" s="63">
        <f>データ!S6</f>
        <v>268.24</v>
      </c>
      <c r="AU8" s="63"/>
      <c r="AV8" s="63"/>
      <c r="AW8" s="63"/>
      <c r="AX8" s="63"/>
      <c r="AY8" s="63"/>
      <c r="AZ8" s="63"/>
      <c r="BA8" s="63"/>
      <c r="BB8" s="63">
        <f>データ!T6</f>
        <v>92.03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8.89</v>
      </c>
      <c r="Q10" s="63"/>
      <c r="R10" s="63"/>
      <c r="S10" s="63"/>
      <c r="T10" s="63"/>
      <c r="U10" s="63"/>
      <c r="V10" s="63"/>
      <c r="W10" s="63">
        <f>データ!P6</f>
        <v>89.54</v>
      </c>
      <c r="X10" s="63"/>
      <c r="Y10" s="63"/>
      <c r="Z10" s="63"/>
      <c r="AA10" s="63"/>
      <c r="AB10" s="63"/>
      <c r="AC10" s="63"/>
      <c r="AD10" s="64">
        <f>データ!Q6</f>
        <v>3350</v>
      </c>
      <c r="AE10" s="64"/>
      <c r="AF10" s="64"/>
      <c r="AG10" s="64"/>
      <c r="AH10" s="64"/>
      <c r="AI10" s="64"/>
      <c r="AJ10" s="64"/>
      <c r="AK10" s="2"/>
      <c r="AL10" s="64">
        <f>データ!U6</f>
        <v>2176</v>
      </c>
      <c r="AM10" s="64"/>
      <c r="AN10" s="64"/>
      <c r="AO10" s="64"/>
      <c r="AP10" s="64"/>
      <c r="AQ10" s="64"/>
      <c r="AR10" s="64"/>
      <c r="AS10" s="64"/>
      <c r="AT10" s="63">
        <f>データ!V6</f>
        <v>1.1000000000000001</v>
      </c>
      <c r="AU10" s="63"/>
      <c r="AV10" s="63"/>
      <c r="AW10" s="63"/>
      <c r="AX10" s="63"/>
      <c r="AY10" s="63"/>
      <c r="AZ10" s="63"/>
      <c r="BA10" s="63"/>
      <c r="BB10" s="63">
        <f>データ!W6</f>
        <v>1978.18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322075</v>
      </c>
      <c r="D6" s="31">
        <f t="shared" si="3"/>
        <v>47</v>
      </c>
      <c r="E6" s="31">
        <f t="shared" si="3"/>
        <v>17</v>
      </c>
      <c r="F6" s="31">
        <f t="shared" si="3"/>
        <v>5</v>
      </c>
      <c r="G6" s="31">
        <f t="shared" si="3"/>
        <v>0</v>
      </c>
      <c r="H6" s="31" t="str">
        <f t="shared" si="3"/>
        <v>島根県　江津市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8.89</v>
      </c>
      <c r="P6" s="32">
        <f t="shared" si="3"/>
        <v>89.54</v>
      </c>
      <c r="Q6" s="32">
        <f t="shared" si="3"/>
        <v>3350</v>
      </c>
      <c r="R6" s="32">
        <f t="shared" si="3"/>
        <v>24685</v>
      </c>
      <c r="S6" s="32">
        <f t="shared" si="3"/>
        <v>268.24</v>
      </c>
      <c r="T6" s="32">
        <f t="shared" si="3"/>
        <v>92.03</v>
      </c>
      <c r="U6" s="32">
        <f t="shared" si="3"/>
        <v>2176</v>
      </c>
      <c r="V6" s="32">
        <f t="shared" si="3"/>
        <v>1.1000000000000001</v>
      </c>
      <c r="W6" s="32">
        <f t="shared" si="3"/>
        <v>1978.18</v>
      </c>
      <c r="X6" s="33">
        <f>IF(X7="",NA(),X7)</f>
        <v>98.36</v>
      </c>
      <c r="Y6" s="33">
        <f t="shared" ref="Y6:AG6" si="4">IF(Y7="",NA(),Y7)</f>
        <v>103.7</v>
      </c>
      <c r="Z6" s="33">
        <f t="shared" si="4"/>
        <v>104.72</v>
      </c>
      <c r="AA6" s="33">
        <f t="shared" si="4"/>
        <v>145.94999999999999</v>
      </c>
      <c r="AB6" s="33">
        <f t="shared" si="4"/>
        <v>118.76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43.38</v>
      </c>
      <c r="BQ6" s="33">
        <f t="shared" ref="BQ6:BY6" si="8">IF(BQ7="",NA(),BQ7)</f>
        <v>39.909999999999997</v>
      </c>
      <c r="BR6" s="33">
        <f t="shared" si="8"/>
        <v>46.34</v>
      </c>
      <c r="BS6" s="33">
        <f t="shared" si="8"/>
        <v>47.44</v>
      </c>
      <c r="BT6" s="33">
        <f t="shared" si="8"/>
        <v>45.13</v>
      </c>
      <c r="BU6" s="33">
        <f t="shared" si="8"/>
        <v>42.13</v>
      </c>
      <c r="BV6" s="33">
        <f t="shared" si="8"/>
        <v>42.48</v>
      </c>
      <c r="BW6" s="33">
        <f t="shared" si="8"/>
        <v>41.04</v>
      </c>
      <c r="BX6" s="33">
        <f t="shared" si="8"/>
        <v>41.08</v>
      </c>
      <c r="BY6" s="33">
        <f t="shared" si="8"/>
        <v>41.34</v>
      </c>
      <c r="BZ6" s="32" t="str">
        <f>IF(BZ7="","",IF(BZ7="-","【-】","【"&amp;SUBSTITUTE(TEXT(BZ7,"#,##0.00"),"-","△")&amp;"】"))</f>
        <v>【52.78】</v>
      </c>
      <c r="CA6" s="33">
        <f>IF(CA7="",NA(),CA7)</f>
        <v>359.32</v>
      </c>
      <c r="CB6" s="33">
        <f t="shared" ref="CB6:CJ6" si="9">IF(CB7="",NA(),CB7)</f>
        <v>451.71</v>
      </c>
      <c r="CC6" s="33">
        <f t="shared" si="9"/>
        <v>391.48</v>
      </c>
      <c r="CD6" s="33">
        <f t="shared" si="9"/>
        <v>397.14</v>
      </c>
      <c r="CE6" s="33">
        <f t="shared" si="9"/>
        <v>421.28</v>
      </c>
      <c r="CF6" s="33">
        <f t="shared" si="9"/>
        <v>348.41</v>
      </c>
      <c r="CG6" s="33">
        <f t="shared" si="9"/>
        <v>343.8</v>
      </c>
      <c r="CH6" s="33">
        <f t="shared" si="9"/>
        <v>357.08</v>
      </c>
      <c r="CI6" s="33">
        <f t="shared" si="9"/>
        <v>378.08</v>
      </c>
      <c r="CJ6" s="33">
        <f t="shared" si="9"/>
        <v>357.49</v>
      </c>
      <c r="CK6" s="32" t="str">
        <f>IF(CK7="","",IF(CK7="-","【-】","【"&amp;SUBSTITUTE(TEXT(CK7,"#,##0.00"),"-","△")&amp;"】"))</f>
        <v>【289.81】</v>
      </c>
      <c r="CL6" s="33">
        <f>IF(CL7="",NA(),CL7)</f>
        <v>52.65</v>
      </c>
      <c r="CM6" s="33">
        <f t="shared" ref="CM6:CU6" si="10">IF(CM7="",NA(),CM7)</f>
        <v>51.06</v>
      </c>
      <c r="CN6" s="33">
        <f t="shared" si="10"/>
        <v>51.15</v>
      </c>
      <c r="CO6" s="33">
        <f t="shared" si="10"/>
        <v>50.62</v>
      </c>
      <c r="CP6" s="33">
        <f t="shared" si="10"/>
        <v>51.15</v>
      </c>
      <c r="CQ6" s="33">
        <f t="shared" si="10"/>
        <v>46.85</v>
      </c>
      <c r="CR6" s="33">
        <f t="shared" si="10"/>
        <v>46.06</v>
      </c>
      <c r="CS6" s="33">
        <f t="shared" si="10"/>
        <v>45.95</v>
      </c>
      <c r="CT6" s="33">
        <f t="shared" si="10"/>
        <v>44.69</v>
      </c>
      <c r="CU6" s="33">
        <f t="shared" si="10"/>
        <v>44.69</v>
      </c>
      <c r="CV6" s="32" t="str">
        <f>IF(CV7="","",IF(CV7="-","【-】","【"&amp;SUBSTITUTE(TEXT(CV7,"#,##0.00"),"-","△")&amp;"】"))</f>
        <v>【52.74】</v>
      </c>
      <c r="CW6" s="33">
        <f>IF(CW7="",NA(),CW7)</f>
        <v>84.55</v>
      </c>
      <c r="CX6" s="33">
        <f t="shared" ref="CX6:DF6" si="11">IF(CX7="",NA(),CX7)</f>
        <v>85.83</v>
      </c>
      <c r="CY6" s="33">
        <f t="shared" si="11"/>
        <v>85.52</v>
      </c>
      <c r="CZ6" s="33">
        <f t="shared" si="11"/>
        <v>85.55</v>
      </c>
      <c r="DA6" s="33">
        <f t="shared" si="11"/>
        <v>86.53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322075</v>
      </c>
      <c r="D7" s="35">
        <v>47</v>
      </c>
      <c r="E7" s="35">
        <v>17</v>
      </c>
      <c r="F7" s="35">
        <v>5</v>
      </c>
      <c r="G7" s="35">
        <v>0</v>
      </c>
      <c r="H7" s="35" t="s">
        <v>96</v>
      </c>
      <c r="I7" s="35" t="s">
        <v>97</v>
      </c>
      <c r="J7" s="35" t="s">
        <v>98</v>
      </c>
      <c r="K7" s="35" t="s">
        <v>99</v>
      </c>
      <c r="L7" s="35" t="s">
        <v>100</v>
      </c>
      <c r="M7" s="36" t="s">
        <v>101</v>
      </c>
      <c r="N7" s="36" t="s">
        <v>102</v>
      </c>
      <c r="O7" s="36">
        <v>8.89</v>
      </c>
      <c r="P7" s="36">
        <v>89.54</v>
      </c>
      <c r="Q7" s="36">
        <v>3350</v>
      </c>
      <c r="R7" s="36">
        <v>24685</v>
      </c>
      <c r="S7" s="36">
        <v>268.24</v>
      </c>
      <c r="T7" s="36">
        <v>92.03</v>
      </c>
      <c r="U7" s="36">
        <v>2176</v>
      </c>
      <c r="V7" s="36">
        <v>1.1000000000000001</v>
      </c>
      <c r="W7" s="36">
        <v>1978.18</v>
      </c>
      <c r="X7" s="36">
        <v>98.36</v>
      </c>
      <c r="Y7" s="36">
        <v>103.7</v>
      </c>
      <c r="Z7" s="36">
        <v>104.72</v>
      </c>
      <c r="AA7" s="36">
        <v>145.94999999999999</v>
      </c>
      <c r="AB7" s="36">
        <v>118.76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43.38</v>
      </c>
      <c r="BQ7" s="36">
        <v>39.909999999999997</v>
      </c>
      <c r="BR7" s="36">
        <v>46.34</v>
      </c>
      <c r="BS7" s="36">
        <v>47.44</v>
      </c>
      <c r="BT7" s="36">
        <v>45.13</v>
      </c>
      <c r="BU7" s="36">
        <v>42.13</v>
      </c>
      <c r="BV7" s="36">
        <v>42.48</v>
      </c>
      <c r="BW7" s="36">
        <v>41.04</v>
      </c>
      <c r="BX7" s="36">
        <v>41.08</v>
      </c>
      <c r="BY7" s="36">
        <v>41.34</v>
      </c>
      <c r="BZ7" s="36">
        <v>52.78</v>
      </c>
      <c r="CA7" s="36">
        <v>359.32</v>
      </c>
      <c r="CB7" s="36">
        <v>451.71</v>
      </c>
      <c r="CC7" s="36">
        <v>391.48</v>
      </c>
      <c r="CD7" s="36">
        <v>397.14</v>
      </c>
      <c r="CE7" s="36">
        <v>421.28</v>
      </c>
      <c r="CF7" s="36">
        <v>348.41</v>
      </c>
      <c r="CG7" s="36">
        <v>343.8</v>
      </c>
      <c r="CH7" s="36">
        <v>357.08</v>
      </c>
      <c r="CI7" s="36">
        <v>378.08</v>
      </c>
      <c r="CJ7" s="36">
        <v>357.49</v>
      </c>
      <c r="CK7" s="36">
        <v>289.81</v>
      </c>
      <c r="CL7" s="36">
        <v>52.65</v>
      </c>
      <c r="CM7" s="36">
        <v>51.06</v>
      </c>
      <c r="CN7" s="36">
        <v>51.15</v>
      </c>
      <c r="CO7" s="36">
        <v>50.62</v>
      </c>
      <c r="CP7" s="36">
        <v>51.15</v>
      </c>
      <c r="CQ7" s="36">
        <v>46.85</v>
      </c>
      <c r="CR7" s="36">
        <v>46.06</v>
      </c>
      <c r="CS7" s="36">
        <v>45.95</v>
      </c>
      <c r="CT7" s="36">
        <v>44.69</v>
      </c>
      <c r="CU7" s="36">
        <v>44.69</v>
      </c>
      <c r="CV7" s="36">
        <v>52.74</v>
      </c>
      <c r="CW7" s="36">
        <v>84.55</v>
      </c>
      <c r="CX7" s="36">
        <v>85.83</v>
      </c>
      <c r="CY7" s="36">
        <v>85.52</v>
      </c>
      <c r="CZ7" s="36">
        <v>85.55</v>
      </c>
      <c r="DA7" s="36">
        <v>86.53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2017-02-08T03:13:51Z</dcterms:created>
  <dcterms:modified xsi:type="dcterms:W3CDTF">2017-02-14T04:35:59Z</dcterms:modified>
  <cp:category/>
</cp:coreProperties>
</file>