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<sst xmlns="http://schemas.openxmlformats.org/spreadsheetml/2006/main" count="218" uniqueCount="108">
  <si>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</si>
  <si>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</si>
  <si>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</si>
  <si>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</si>
  <si>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</si>
  <si>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</si>
  <si>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</si>
  <si>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</si>
  <si>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</si>
  <si>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</si>
  <si>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</si>
  <si>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</si>
  <si>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</si>
  <si>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</si>
  <si>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</si>
  <si>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</si>
  <si>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</si>
  <si>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</si>
  <si>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</si>
  <si>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</si>
  <si>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</si>
  <si>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</si>
  <si>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</si>
  <si>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</si>
  <si>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</si>
  <si>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</si>
  <si>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</si>
  <si>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</si>
  <si>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</si>
  <si>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</si>
  <si>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</si>
  <si>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</si>
  <si>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</si>
  <si>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</si>
  <si>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</si>
  <si>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</si>
  <si>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</si>
  <si>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</si>
  <si>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</si>
  <si>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</si>
  <si>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</si>
  <si>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</si>
  <si>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</si>
  <si>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</si>
  <si>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</si>
  <si>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</si>
  <si>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</si>
  <si>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</si>
  <si>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</si>
  <si>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</si>
  <si>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</si>
  <si>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</si>
  <si>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</si>
  <si>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</si>
  <si>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</si>
  <si>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</si>
  <si>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</si>
  <si>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</si>
  <si>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</si>
  <si>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</si>
  <si>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</si>
  <si>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</si>
  <si>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</si>
  <si>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</si>
  <si>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</si>
  <si>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</si>
  <si>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</si>
  <si>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</si>
  <si>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</si>
  <si>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</si>
  <si>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</si>
  <si>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</si>
  <si>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</si>
  <si>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</si>
  <si>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</si>
  <si>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</si>
  <si>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</si>
  <si>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</si>
  <si>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</si>
  <si>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</si>
  <si>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</si>
  <si>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</si>
  <si>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</si>
  <si>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</si>
  <si>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</si>
  <si>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</si>
  <si>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</si>
  <si>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</si>
  <si>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</si>
  <si>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</si>
  <si>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</si>
  <si>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</si>
  <si>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</si>
  <si>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江津市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</si>
  <si>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</si>
  <si>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</si>
  <si>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</si>
  <si>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</si>
  <si>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</si>
  <si>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</si>
  <si>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</si>
  <si>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</si>
  <si>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</si>
  <si>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</si>
  <si>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</si>
  <si>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事業は、元々人口が少ない地域で給水収益を多く見込むことができない地域で整備されたもので、主たる収入である給水収益は、毎年人口減少とともに減少の一途をたどっている。給水収益が減少傾向にあり、今後も繰入金への依存体質は変わらず、その傾向は一層高くなる。また、毎年の基金取崩しによる収支不足の補填を行い、自己資金は年々減少している。H29に本会計は上水道事業との統合で法適用となるが、適用後にはこれまでにはなかった減価償却費、引当金繰入が発生し、水道事業会計の損益に多大な影響を及ぼすことになる。給水収益のみで経常経費を賄うことが元々できない本会計は、法適用後の水道事業会計を圧迫することが予想され、法適用後の減価償却費相当額への繰入についても確保していかなくてはならない。また、機械設備等の固定資産を多く抱えているため、その修繕費は今後も増加することが予想される。しかし、料金回収率が低いため、現在も投資に回すための必要な財源を確保できていない状況にある。配水管及び機械設備等の更新費用等、投資に必要な財源を確保するには、適正な料金設定の見直しと会計全体の身の丈に合った適正規模の更新計画の策定、過大投資にならないような企業債借入を行うことが必要である。</t>
    <rPh sb="1" eb="3">
      <t>カンイ</t>
    </rPh>
    <rPh sb="3" eb="5">
      <t>スイドウ</t>
    </rPh>
    <rPh sb="5" eb="7">
      <t>ジギョウ</t>
    </rPh>
    <rPh sb="9" eb="11">
      <t>モトモト</t>
    </rPh>
    <rPh sb="11" eb="13">
      <t>ジンコウ</t>
    </rPh>
    <rPh sb="14" eb="15">
      <t>スク</t>
    </rPh>
    <rPh sb="17" eb="19">
      <t>チイキ</t>
    </rPh>
    <rPh sb="20" eb="22">
      <t>キュウスイ</t>
    </rPh>
    <rPh sb="22" eb="24">
      <t>シュウエキ</t>
    </rPh>
    <rPh sb="25" eb="26">
      <t>オオ</t>
    </rPh>
    <rPh sb="27" eb="29">
      <t>ミコ</t>
    </rPh>
    <rPh sb="37" eb="39">
      <t>チイキ</t>
    </rPh>
    <rPh sb="40" eb="42">
      <t>セイビ</t>
    </rPh>
    <rPh sb="49" eb="50">
      <t>シュ</t>
    </rPh>
    <rPh sb="52" eb="54">
      <t>シュウニュウ</t>
    </rPh>
    <rPh sb="57" eb="59">
      <t>キュウスイ</t>
    </rPh>
    <rPh sb="59" eb="61">
      <t>シュウエキ</t>
    </rPh>
    <rPh sb="63" eb="65">
      <t>マイトシ</t>
    </rPh>
    <rPh sb="65" eb="67">
      <t>ジンコウ</t>
    </rPh>
    <rPh sb="67" eb="69">
      <t>ゲンショウ</t>
    </rPh>
    <rPh sb="73" eb="75">
      <t>ゲンショウ</t>
    </rPh>
    <rPh sb="76" eb="78">
      <t>イット</t>
    </rPh>
    <rPh sb="86" eb="88">
      <t>キュウスイ</t>
    </rPh>
    <rPh sb="88" eb="90">
      <t>シュウエキ</t>
    </rPh>
    <rPh sb="91" eb="92">
      <t>ゲン</t>
    </rPh>
    <rPh sb="92" eb="93">
      <t>スク</t>
    </rPh>
    <rPh sb="93" eb="95">
      <t>ケイコウ</t>
    </rPh>
    <rPh sb="99" eb="101">
      <t>コンゴ</t>
    </rPh>
    <rPh sb="102" eb="105">
      <t>クリイレキン</t>
    </rPh>
    <rPh sb="107" eb="109">
      <t>イゾン</t>
    </rPh>
    <rPh sb="109" eb="111">
      <t>タイシツ</t>
    </rPh>
    <rPh sb="112" eb="113">
      <t>カ</t>
    </rPh>
    <rPh sb="119" eb="121">
      <t>ケイコウ</t>
    </rPh>
    <rPh sb="122" eb="124">
      <t>イッソウ</t>
    </rPh>
    <rPh sb="124" eb="125">
      <t>タカ</t>
    </rPh>
    <rPh sb="132" eb="134">
      <t>マイトシ</t>
    </rPh>
    <rPh sb="135" eb="137">
      <t>キキン</t>
    </rPh>
    <rPh sb="137" eb="139">
      <t>トリクズ</t>
    </rPh>
    <rPh sb="143" eb="145">
      <t>シュウシ</t>
    </rPh>
    <rPh sb="145" eb="147">
      <t>フソク</t>
    </rPh>
    <rPh sb="148" eb="150">
      <t>ホテン</t>
    </rPh>
    <rPh sb="151" eb="152">
      <t>オコナ</t>
    </rPh>
    <rPh sb="154" eb="156">
      <t>ジコ</t>
    </rPh>
    <rPh sb="156" eb="158">
      <t>シキン</t>
    </rPh>
    <rPh sb="159" eb="161">
      <t>ネンネン</t>
    </rPh>
    <rPh sb="161" eb="163">
      <t>ゲンショウ</t>
    </rPh>
    <rPh sb="172" eb="173">
      <t>ホン</t>
    </rPh>
    <rPh sb="173" eb="175">
      <t>カイケイ</t>
    </rPh>
    <rPh sb="176" eb="177">
      <t>ウエ</t>
    </rPh>
    <rPh sb="177" eb="179">
      <t>スイドウ</t>
    </rPh>
    <rPh sb="179" eb="181">
      <t>ジギョウ</t>
    </rPh>
    <rPh sb="183" eb="185">
      <t>トウゴウ</t>
    </rPh>
    <rPh sb="186" eb="187">
      <t>ホウ</t>
    </rPh>
    <rPh sb="187" eb="188">
      <t>テキ</t>
    </rPh>
    <rPh sb="188" eb="189">
      <t>ヨウ</t>
    </rPh>
    <rPh sb="194" eb="195">
      <t>テキ</t>
    </rPh>
    <rPh sb="195" eb="196">
      <t>ヨウ</t>
    </rPh>
    <rPh sb="196" eb="197">
      <t>ゴ</t>
    </rPh>
    <rPh sb="209" eb="211">
      <t>ゲンカ</t>
    </rPh>
    <rPh sb="211" eb="213">
      <t>ショウキャク</t>
    </rPh>
    <rPh sb="213" eb="214">
      <t>ヒ</t>
    </rPh>
    <rPh sb="215" eb="217">
      <t>ヒキアテ</t>
    </rPh>
    <rPh sb="217" eb="218">
      <t>キン</t>
    </rPh>
    <rPh sb="218" eb="220">
      <t>クリイレ</t>
    </rPh>
    <rPh sb="221" eb="223">
      <t>ハッセイ</t>
    </rPh>
    <rPh sb="225" eb="227">
      <t>スイドウ</t>
    </rPh>
    <rPh sb="227" eb="229">
      <t>ジギョウ</t>
    </rPh>
    <rPh sb="229" eb="231">
      <t>カイケイ</t>
    </rPh>
    <rPh sb="232" eb="234">
      <t>ソンエキ</t>
    </rPh>
    <rPh sb="235" eb="237">
      <t>タダイ</t>
    </rPh>
    <rPh sb="238" eb="240">
      <t>エイキョウ</t>
    </rPh>
    <rPh sb="241" eb="242">
      <t>オヨ</t>
    </rPh>
    <rPh sb="250" eb="252">
      <t>キュウスイ</t>
    </rPh>
    <rPh sb="252" eb="254">
      <t>シュウエキ</t>
    </rPh>
    <rPh sb="257" eb="259">
      <t>ケイジョウ</t>
    </rPh>
    <rPh sb="259" eb="261">
      <t>ケイヒ</t>
    </rPh>
    <rPh sb="262" eb="263">
      <t>マカナ</t>
    </rPh>
    <rPh sb="267" eb="269">
      <t>モトモト</t>
    </rPh>
    <rPh sb="273" eb="274">
      <t>ホン</t>
    </rPh>
    <rPh sb="274" eb="276">
      <t>カイケイ</t>
    </rPh>
    <rPh sb="278" eb="279">
      <t>ホウ</t>
    </rPh>
    <rPh sb="279" eb="280">
      <t>テキ</t>
    </rPh>
    <rPh sb="280" eb="281">
      <t>ヨウ</t>
    </rPh>
    <rPh sb="281" eb="282">
      <t>ゴ</t>
    </rPh>
    <rPh sb="283" eb="285">
      <t>スイドウ</t>
    </rPh>
    <rPh sb="285" eb="287">
      <t>ジギョウ</t>
    </rPh>
    <rPh sb="287" eb="289">
      <t>カイケイ</t>
    </rPh>
    <rPh sb="290" eb="292">
      <t>アッパク</t>
    </rPh>
    <rPh sb="297" eb="299">
      <t>ヨソウ</t>
    </rPh>
    <rPh sb="302" eb="303">
      <t>ホウ</t>
    </rPh>
    <rPh sb="303" eb="304">
      <t>テキ</t>
    </rPh>
    <rPh sb="304" eb="305">
      <t>ヨウ</t>
    </rPh>
    <rPh sb="305" eb="306">
      <t>ゴ</t>
    </rPh>
    <rPh sb="307" eb="309">
      <t>ゲンカ</t>
    </rPh>
    <rPh sb="309" eb="311">
      <t>ショウキャク</t>
    </rPh>
    <rPh sb="311" eb="312">
      <t>ヒ</t>
    </rPh>
    <rPh sb="312" eb="314">
      <t>ソウトウ</t>
    </rPh>
    <rPh sb="314" eb="315">
      <t>ガク</t>
    </rPh>
    <rPh sb="317" eb="319">
      <t>クリイレ</t>
    </rPh>
    <rPh sb="324" eb="326">
      <t>カクホ</t>
    </rPh>
    <rPh sb="342" eb="344">
      <t>キカイ</t>
    </rPh>
    <rPh sb="344" eb="346">
      <t>セツビ</t>
    </rPh>
    <rPh sb="346" eb="347">
      <t>トウ</t>
    </rPh>
    <rPh sb="348" eb="350">
      <t>コテイ</t>
    </rPh>
    <rPh sb="350" eb="352">
      <t>シサン</t>
    </rPh>
    <rPh sb="353" eb="354">
      <t>オオ</t>
    </rPh>
    <rPh sb="355" eb="356">
      <t>カカ</t>
    </rPh>
    <rPh sb="365" eb="367">
      <t>シュウゼン</t>
    </rPh>
    <rPh sb="367" eb="368">
      <t>ヒ</t>
    </rPh>
    <rPh sb="369" eb="371">
      <t>コンゴ</t>
    </rPh>
    <rPh sb="372" eb="374">
      <t>ゾウカ</t>
    </rPh>
    <rPh sb="379" eb="381">
      <t>ヨソウ</t>
    </rPh>
    <rPh sb="389" eb="391">
      <t>リョウキン</t>
    </rPh>
    <rPh sb="391" eb="393">
      <t>カイシュウ</t>
    </rPh>
    <rPh sb="393" eb="394">
      <t>リツ</t>
    </rPh>
    <rPh sb="395" eb="396">
      <t>ヒク</t>
    </rPh>
    <rPh sb="400" eb="402">
      <t>ゲンザイ</t>
    </rPh>
    <rPh sb="403" eb="405">
      <t>トウシ</t>
    </rPh>
    <rPh sb="406" eb="407">
      <t>マワ</t>
    </rPh>
    <rPh sb="411" eb="413">
      <t>ヒツヨウ</t>
    </rPh>
    <rPh sb="414" eb="416">
      <t>ザイゲン</t>
    </rPh>
    <rPh sb="417" eb="419">
      <t>カクホ</t>
    </rPh>
    <rPh sb="425" eb="427">
      <t>ジョウキョウ</t>
    </rPh>
    <rPh sb="431" eb="434">
      <t>ハイスイカン</t>
    </rPh>
    <rPh sb="434" eb="435">
      <t>オヨ</t>
    </rPh>
    <rPh sb="436" eb="438">
      <t>キカイ</t>
    </rPh>
    <rPh sb="438" eb="440">
      <t>セツビ</t>
    </rPh>
    <rPh sb="440" eb="441">
      <t>トウ</t>
    </rPh>
    <rPh sb="442" eb="444">
      <t>コウシン</t>
    </rPh>
    <rPh sb="444" eb="446">
      <t>ヒヨウ</t>
    </rPh>
    <rPh sb="446" eb="447">
      <t>トウ</t>
    </rPh>
    <rPh sb="448" eb="450">
      <t>トウシ</t>
    </rPh>
    <rPh sb="451" eb="453">
      <t>ヒツヨウ</t>
    </rPh>
    <rPh sb="454" eb="456">
      <t>ザイゲン</t>
    </rPh>
    <rPh sb="457" eb="459">
      <t>カクホ</t>
    </rPh>
    <rPh sb="464" eb="466">
      <t>テキセイ</t>
    </rPh>
    <rPh sb="467" eb="469">
      <t>リョウキン</t>
    </rPh>
    <rPh sb="469" eb="471">
      <t>セッテイ</t>
    </rPh>
    <rPh sb="472" eb="474">
      <t>ミナオ</t>
    </rPh>
    <rPh sb="476" eb="478">
      <t>カイケイ</t>
    </rPh>
    <rPh sb="478" eb="480">
      <t>ゼンタイ</t>
    </rPh>
    <rPh sb="481" eb="482">
      <t>ミ</t>
    </rPh>
    <rPh sb="483" eb="484">
      <t>タケ</t>
    </rPh>
    <rPh sb="485" eb="486">
      <t>ア</t>
    </rPh>
    <rPh sb="488" eb="490">
      <t>テキセイ</t>
    </rPh>
    <rPh sb="490" eb="492">
      <t>キボ</t>
    </rPh>
    <rPh sb="493" eb="495">
      <t>コウシン</t>
    </rPh>
    <rPh sb="495" eb="497">
      <t>ケイカク</t>
    </rPh>
    <rPh sb="498" eb="500">
      <t>サクテイ</t>
    </rPh>
    <rPh sb="501" eb="503">
      <t>カダイ</t>
    </rPh>
    <rPh sb="503" eb="505">
      <t>トウシ</t>
    </rPh>
    <rPh sb="513" eb="515">
      <t>キギョウ</t>
    </rPh>
    <rPh sb="515" eb="516">
      <t>サイ</t>
    </rPh>
    <rPh sb="516" eb="518">
      <t>カリイレ</t>
    </rPh>
    <rPh sb="519" eb="520">
      <t>オコナ</t>
    </rPh>
    <rPh sb="524" eb="526">
      <t>ヒツヨウ</t>
    </rPh>
    <phoneticPr fontId="4"/>
  </si>
  <si>
    <t>②法適用の簡易水道事業における経年化率は、約19％となっている。管路全体約80％は平成9年～18年に行った農業集落排水事業による支障移転工事により布設したものであり、比較的新しい管路である。
③管路更新率はH27は0％であり、老朽化度を抑えるためには程遠い状況である。
　</t>
    <rPh sb="1" eb="2">
      <t>ホウ</t>
    </rPh>
    <rPh sb="2" eb="3">
      <t>テキ</t>
    </rPh>
    <rPh sb="3" eb="4">
      <t>ヨウ</t>
    </rPh>
    <rPh sb="5" eb="7">
      <t>カンイ</t>
    </rPh>
    <rPh sb="7" eb="9">
      <t>スイドウ</t>
    </rPh>
    <rPh sb="9" eb="11">
      <t>ジギョウ</t>
    </rPh>
    <rPh sb="15" eb="17">
      <t>ケイネン</t>
    </rPh>
    <rPh sb="17" eb="18">
      <t>カ</t>
    </rPh>
    <rPh sb="18" eb="19">
      <t>リツ</t>
    </rPh>
    <rPh sb="21" eb="22">
      <t>ヤク</t>
    </rPh>
    <rPh sb="32" eb="34">
      <t>カンロ</t>
    </rPh>
    <rPh sb="34" eb="36">
      <t>ゼンタイ</t>
    </rPh>
    <rPh sb="36" eb="37">
      <t>ヤク</t>
    </rPh>
    <rPh sb="41" eb="43">
      <t>ヘイセイ</t>
    </rPh>
    <rPh sb="44" eb="45">
      <t>ネン</t>
    </rPh>
    <rPh sb="48" eb="49">
      <t>ネン</t>
    </rPh>
    <rPh sb="50" eb="51">
      <t>オコナ</t>
    </rPh>
    <rPh sb="53" eb="55">
      <t>ノウギョウ</t>
    </rPh>
    <rPh sb="55" eb="57">
      <t>シュウラク</t>
    </rPh>
    <rPh sb="57" eb="59">
      <t>ハイスイ</t>
    </rPh>
    <rPh sb="59" eb="61">
      <t>ジギョウ</t>
    </rPh>
    <rPh sb="64" eb="66">
      <t>シショウ</t>
    </rPh>
    <rPh sb="66" eb="68">
      <t>イテン</t>
    </rPh>
    <rPh sb="68" eb="70">
      <t>コウジ</t>
    </rPh>
    <rPh sb="73" eb="75">
      <t>フセツ</t>
    </rPh>
    <rPh sb="83" eb="86">
      <t>ヒカクテキ</t>
    </rPh>
    <rPh sb="86" eb="87">
      <t>アタラ</t>
    </rPh>
    <rPh sb="89" eb="90">
      <t>カン</t>
    </rPh>
    <rPh sb="90" eb="91">
      <t>ロ</t>
    </rPh>
    <rPh sb="97" eb="99">
      <t>カンロ</t>
    </rPh>
    <rPh sb="99" eb="101">
      <t>コウシン</t>
    </rPh>
    <rPh sb="101" eb="102">
      <t>リツ</t>
    </rPh>
    <rPh sb="113" eb="115">
      <t>ロウキュウ</t>
    </rPh>
    <rPh sb="115" eb="116">
      <t>カ</t>
    </rPh>
    <rPh sb="116" eb="117">
      <t>ド</t>
    </rPh>
    <rPh sb="118" eb="119">
      <t>オサ</t>
    </rPh>
    <rPh sb="125" eb="126">
      <t>ホド</t>
    </rPh>
    <rPh sb="126" eb="127">
      <t>トオ</t>
    </rPh>
    <rPh sb="128" eb="130">
      <t>ジョウキョウ</t>
    </rPh>
    <phoneticPr fontId="4"/>
  </si>
  <si>
    <t xml:space="preserve">①収益的収支比率は91.7％となり、対前年度比で29.7ポイントの減少となり総収益が総費用を下回った。この要因はH26については一般会計からの臨時的繰入（法適用後の持続的安定経営のための補助）が100,000千円あったためであるが、この臨時的な繰入はH27についても繰入されたが、その額は50,000千円となったためである。この臨時的な繰入があったことにより全国平均値を約16ポイント上回っている。平均値は76.9％で、これについても対前年度比から0.4ポイント上昇しているが、上記の繰入があったために上昇しているにすぎない。この臨時的な繰入は全額基金へ積立しているため、それを除いた総収益と総費用の不足分は基金取崩しによる補填を行っている。本会計は大半を繰入金に依存しており、独立採算での運営を行うには料金値上げを相当以上行わなければ運営できないものと推測される。また、繰入金の約50％は企業債償還金のための繰入となっており、収益的繰入は高料金対策繰入のみで、赤字補てん等の繰入はなく、人件費等は基金を取り崩ししている状況である。④企業債残高は年々減少傾向にあるが、必要な管路更新等を先送りにしているにすぎない。⑤料金回収率を見ると、H27は対前年度比でほぼ横ばいとなっているが、平均値は5年間で約16ポイント減少している。給水原価の上昇と供給単価の減少の幅が大きくなったためであり、その傾向は今後も続くことが予想される。⑥給水原価についても、全国平均値及び類似団体より高くなっているが、有収水量が年々減少しているにもかかわらず、人件費や修繕費が増加していることが影響しており、とくに修繕費についてはほとんどが機械設備の修繕であり、耐用年数が経過して使用しているものも少なくないためである。⑦施設利用率は人口減少にもかかわらず、対前年度比では横ばいとなった。ただし、これについては冬季における寒波による漏水が多発したことが要因であり、平均値については年々減少傾向にある。また、有収率については、初めて80％を下回り過去最少の低い数値で、5年間で4ポイントも下回り、経営を圧迫している。⑧有収率の原因は配水管等の経年劣化による漏水が増加しているためで、早急な改善をしなければならない。
</t>
    <rPh sb="1" eb="4">
      <t>シュウエキテキ</t>
    </rPh>
    <rPh sb="4" eb="6">
      <t>シュウシ</t>
    </rPh>
    <rPh sb="6" eb="8">
      <t>ヒリツ</t>
    </rPh>
    <rPh sb="18" eb="19">
      <t>タイ</t>
    </rPh>
    <rPh sb="19" eb="21">
      <t>ゼンネン</t>
    </rPh>
    <rPh sb="21" eb="22">
      <t>ド</t>
    </rPh>
    <rPh sb="22" eb="23">
      <t>ヒ</t>
    </rPh>
    <rPh sb="33" eb="34">
      <t>ゲン</t>
    </rPh>
    <rPh sb="34" eb="35">
      <t>スク</t>
    </rPh>
    <rPh sb="38" eb="41">
      <t>ソウシュウエキ</t>
    </rPh>
    <rPh sb="42" eb="43">
      <t>ソウ</t>
    </rPh>
    <rPh sb="43" eb="45">
      <t>ヒヨウ</t>
    </rPh>
    <rPh sb="46" eb="48">
      <t>シタマワ</t>
    </rPh>
    <rPh sb="53" eb="55">
      <t>ヨウイン</t>
    </rPh>
    <rPh sb="64" eb="66">
      <t>イッパン</t>
    </rPh>
    <rPh sb="66" eb="68">
      <t>カイケイ</t>
    </rPh>
    <rPh sb="71" eb="73">
      <t>リンジ</t>
    </rPh>
    <rPh sb="73" eb="74">
      <t>テキ</t>
    </rPh>
    <rPh sb="74" eb="76">
      <t>クリイレ</t>
    </rPh>
    <rPh sb="77" eb="78">
      <t>ホウ</t>
    </rPh>
    <rPh sb="78" eb="79">
      <t>テキ</t>
    </rPh>
    <rPh sb="79" eb="80">
      <t>ヨウ</t>
    </rPh>
    <rPh sb="80" eb="81">
      <t>ゴ</t>
    </rPh>
    <rPh sb="82" eb="85">
      <t>ジゾクテキ</t>
    </rPh>
    <rPh sb="85" eb="87">
      <t>アンテイ</t>
    </rPh>
    <rPh sb="87" eb="89">
      <t>ケイエイ</t>
    </rPh>
    <rPh sb="93" eb="95">
      <t>ホジョ</t>
    </rPh>
    <rPh sb="104" eb="106">
      <t>センエン</t>
    </rPh>
    <rPh sb="118" eb="120">
      <t>リンジ</t>
    </rPh>
    <rPh sb="120" eb="121">
      <t>テキ</t>
    </rPh>
    <rPh sb="122" eb="123">
      <t>クリ</t>
    </rPh>
    <rPh sb="123" eb="124">
      <t>ニュウ</t>
    </rPh>
    <rPh sb="164" eb="166">
      <t>リンジ</t>
    </rPh>
    <rPh sb="166" eb="167">
      <t>テキ</t>
    </rPh>
    <rPh sb="168" eb="170">
      <t>クリイレ</t>
    </rPh>
    <rPh sb="179" eb="181">
      <t>ゼンコク</t>
    </rPh>
    <rPh sb="181" eb="183">
      <t>ヘイキン</t>
    </rPh>
    <rPh sb="183" eb="184">
      <t>アタイ</t>
    </rPh>
    <rPh sb="185" eb="186">
      <t>ヤク</t>
    </rPh>
    <rPh sb="192" eb="194">
      <t>ウワマワ</t>
    </rPh>
    <rPh sb="199" eb="201">
      <t>ヘイキン</t>
    </rPh>
    <rPh sb="201" eb="202">
      <t>アタイ</t>
    </rPh>
    <rPh sb="217" eb="218">
      <t>タイ</t>
    </rPh>
    <rPh sb="218" eb="221">
      <t>ゼンネンド</t>
    </rPh>
    <rPh sb="221" eb="222">
      <t>ヒ</t>
    </rPh>
    <rPh sb="231" eb="233">
      <t>ジョウショウ</t>
    </rPh>
    <rPh sb="239" eb="241">
      <t>ジョウキ</t>
    </rPh>
    <rPh sb="242" eb="244">
      <t>クリイレ</t>
    </rPh>
    <rPh sb="251" eb="253">
      <t>ジョウショウ</t>
    </rPh>
    <rPh sb="265" eb="268">
      <t>リンジテキ</t>
    </rPh>
    <rPh sb="269" eb="271">
      <t>クリイレ</t>
    </rPh>
    <rPh sb="272" eb="274">
      <t>ゼンガク</t>
    </rPh>
    <rPh sb="274" eb="276">
      <t>キキン</t>
    </rPh>
    <rPh sb="289" eb="290">
      <t>ノゾ</t>
    </rPh>
    <rPh sb="292" eb="295">
      <t>ソウシュウエキ</t>
    </rPh>
    <rPh sb="296" eb="299">
      <t>ソウヒヨウ</t>
    </rPh>
    <rPh sb="300" eb="303">
      <t>フソクブン</t>
    </rPh>
    <rPh sb="304" eb="306">
      <t>キキン</t>
    </rPh>
    <rPh sb="306" eb="308">
      <t>トリクズ</t>
    </rPh>
    <rPh sb="312" eb="314">
      <t>ホテン</t>
    </rPh>
    <rPh sb="315" eb="316">
      <t>オコナ</t>
    </rPh>
    <rPh sb="321" eb="322">
      <t>ホン</t>
    </rPh>
    <rPh sb="322" eb="324">
      <t>カイケイ</t>
    </rPh>
    <rPh sb="325" eb="327">
      <t>タイハン</t>
    </rPh>
    <rPh sb="328" eb="330">
      <t>クリイレ</t>
    </rPh>
    <rPh sb="330" eb="331">
      <t>キン</t>
    </rPh>
    <rPh sb="332" eb="334">
      <t>イゾン</t>
    </rPh>
    <rPh sb="339" eb="341">
      <t>ドクリツ</t>
    </rPh>
    <rPh sb="341" eb="343">
      <t>サイサン</t>
    </rPh>
    <rPh sb="345" eb="347">
      <t>ウンエイ</t>
    </rPh>
    <rPh sb="348" eb="349">
      <t>オコナ</t>
    </rPh>
    <rPh sb="352" eb="354">
      <t>リョウキン</t>
    </rPh>
    <rPh sb="354" eb="356">
      <t>ネア</t>
    </rPh>
    <rPh sb="358" eb="360">
      <t>ソウトウ</t>
    </rPh>
    <rPh sb="360" eb="362">
      <t>イジョウ</t>
    </rPh>
    <rPh sb="362" eb="363">
      <t>オコナ</t>
    </rPh>
    <rPh sb="368" eb="370">
      <t>ウンエイ</t>
    </rPh>
    <rPh sb="377" eb="379">
      <t>スイソク</t>
    </rPh>
    <rPh sb="386" eb="389">
      <t>クリイレキン</t>
    </rPh>
    <rPh sb="390" eb="391">
      <t>ヤク</t>
    </rPh>
    <rPh sb="395" eb="397">
      <t>キギョウ</t>
    </rPh>
    <rPh sb="397" eb="398">
      <t>サイ</t>
    </rPh>
    <rPh sb="398" eb="401">
      <t>ショウカンキン</t>
    </rPh>
    <rPh sb="405" eb="407">
      <t>クリイレ</t>
    </rPh>
    <rPh sb="414" eb="417">
      <t>シュウエキテキ</t>
    </rPh>
    <rPh sb="417" eb="419">
      <t>クリイレ</t>
    </rPh>
    <rPh sb="420" eb="423">
      <t>コウリョウキン</t>
    </rPh>
    <rPh sb="423" eb="425">
      <t>タイサク</t>
    </rPh>
    <rPh sb="425" eb="427">
      <t>クリイレ</t>
    </rPh>
    <rPh sb="431" eb="433">
      <t>アカジ</t>
    </rPh>
    <rPh sb="433" eb="434">
      <t>ホ</t>
    </rPh>
    <rPh sb="436" eb="437">
      <t>トウ</t>
    </rPh>
    <rPh sb="438" eb="440">
      <t>クリイレ</t>
    </rPh>
    <rPh sb="444" eb="447">
      <t>ジンケンヒ</t>
    </rPh>
    <rPh sb="447" eb="448">
      <t>トウ</t>
    </rPh>
    <rPh sb="449" eb="451">
      <t>キキン</t>
    </rPh>
    <rPh sb="460" eb="462">
      <t>ジョウキョウ</t>
    </rPh>
    <rPh sb="467" eb="469">
      <t>キギョウ</t>
    </rPh>
    <rPh sb="469" eb="470">
      <t>サイ</t>
    </rPh>
    <rPh sb="470" eb="472">
      <t>ザンダカ</t>
    </rPh>
    <rPh sb="473" eb="475">
      <t>ネンネン</t>
    </rPh>
    <rPh sb="475" eb="477">
      <t>ゲンショウ</t>
    </rPh>
    <rPh sb="477" eb="479">
      <t>ケイコウ</t>
    </rPh>
    <rPh sb="484" eb="486">
      <t>ヒツヨウ</t>
    </rPh>
    <rPh sb="487" eb="489">
      <t>カンロ</t>
    </rPh>
    <rPh sb="489" eb="491">
      <t>コウシン</t>
    </rPh>
    <rPh sb="491" eb="492">
      <t>トウ</t>
    </rPh>
    <rPh sb="493" eb="495">
      <t>サキオク</t>
    </rPh>
    <rPh sb="508" eb="510">
      <t>リョウキン</t>
    </rPh>
    <rPh sb="510" eb="512">
      <t>カイシュウ</t>
    </rPh>
    <rPh sb="512" eb="513">
      <t>リツ</t>
    </rPh>
    <rPh sb="514" eb="515">
      <t>ミ</t>
    </rPh>
    <rPh sb="522" eb="523">
      <t>タイ</t>
    </rPh>
    <rPh sb="523" eb="525">
      <t>ゼンネン</t>
    </rPh>
    <rPh sb="525" eb="526">
      <t>ド</t>
    </rPh>
    <rPh sb="526" eb="527">
      <t>ヒ</t>
    </rPh>
    <rPh sb="530" eb="531">
      <t>ヨコ</t>
    </rPh>
    <rPh sb="541" eb="543">
      <t>ヘイキン</t>
    </rPh>
    <rPh sb="543" eb="544">
      <t>アタイ</t>
    </rPh>
    <rPh sb="546" eb="548">
      <t>ネンカン</t>
    </rPh>
    <rPh sb="549" eb="550">
      <t>ヤク</t>
    </rPh>
    <rPh sb="556" eb="558">
      <t>ゲンショウ</t>
    </rPh>
    <rPh sb="563" eb="565">
      <t>キュウスイ</t>
    </rPh>
    <rPh sb="565" eb="567">
      <t>ゲンカ</t>
    </rPh>
    <rPh sb="568" eb="570">
      <t>ジョウショウ</t>
    </rPh>
    <rPh sb="571" eb="573">
      <t>キョウキュウ</t>
    </rPh>
    <rPh sb="573" eb="575">
      <t>タンカ</t>
    </rPh>
    <rPh sb="576" eb="577">
      <t>ゲン</t>
    </rPh>
    <rPh sb="577" eb="578">
      <t>スク</t>
    </rPh>
    <rPh sb="579" eb="580">
      <t>ハバ</t>
    </rPh>
    <rPh sb="581" eb="582">
      <t>オオ</t>
    </rPh>
    <rPh sb="595" eb="597">
      <t>ケイコウ</t>
    </rPh>
    <rPh sb="598" eb="600">
      <t>コンゴ</t>
    </rPh>
    <rPh sb="601" eb="602">
      <t>ツヅ</t>
    </rPh>
    <rPh sb="606" eb="608">
      <t>ヨソウ</t>
    </rPh>
    <rPh sb="613" eb="615">
      <t>キュウスイ</t>
    </rPh>
    <rPh sb="615" eb="617">
      <t>ゲンカ</t>
    </rPh>
    <rPh sb="623" eb="625">
      <t>ゼンコク</t>
    </rPh>
    <rPh sb="625" eb="627">
      <t>ヘイキン</t>
    </rPh>
    <rPh sb="627" eb="628">
      <t>アタイ</t>
    </rPh>
    <rPh sb="628" eb="629">
      <t>オヨ</t>
    </rPh>
    <rPh sb="630" eb="632">
      <t>ルイジ</t>
    </rPh>
    <rPh sb="747" eb="749">
      <t>シセツ</t>
    </rPh>
    <rPh sb="749" eb="751">
      <t>リヨウ</t>
    </rPh>
    <rPh sb="751" eb="752">
      <t>リツ</t>
    </rPh>
    <rPh sb="753" eb="755">
      <t>ジンコウ</t>
    </rPh>
    <rPh sb="755" eb="757">
      <t>ゲンショウ</t>
    </rPh>
    <rPh sb="765" eb="766">
      <t>タイ</t>
    </rPh>
    <rPh sb="766" eb="768">
      <t>ゼンネン</t>
    </rPh>
    <rPh sb="768" eb="769">
      <t>ド</t>
    </rPh>
    <rPh sb="769" eb="770">
      <t>ヒ</t>
    </rPh>
    <rPh sb="772" eb="773">
      <t>ヨコ</t>
    </rPh>
    <rPh sb="791" eb="793">
      <t>トウキ</t>
    </rPh>
    <rPh sb="797" eb="799">
      <t>カンパ</t>
    </rPh>
    <rPh sb="802" eb="804">
      <t>ロウスイ</t>
    </rPh>
    <rPh sb="805" eb="807">
      <t>タハツ</t>
    </rPh>
    <rPh sb="812" eb="814">
      <t>ヨウイン</t>
    </rPh>
    <rPh sb="818" eb="820">
      <t>ヘイキン</t>
    </rPh>
    <rPh sb="820" eb="821">
      <t>アタイ</t>
    </rPh>
    <rPh sb="826" eb="828">
      <t>ネンネン</t>
    </rPh>
    <rPh sb="828" eb="830">
      <t>ゲンショウ</t>
    </rPh>
    <rPh sb="830" eb="832">
      <t>ケイコウ</t>
    </rPh>
    <rPh sb="839" eb="841">
      <t>ユウシュウ</t>
    </rPh>
    <rPh sb="841" eb="842">
      <t>リツ</t>
    </rPh>
    <rPh sb="848" eb="849">
      <t>ハジ</t>
    </rPh>
    <rPh sb="855" eb="857">
      <t>シタマワ</t>
    </rPh>
    <rPh sb="858" eb="860">
      <t>カコ</t>
    </rPh>
    <rPh sb="860" eb="862">
      <t>サイショウ</t>
    </rPh>
    <rPh sb="863" eb="864">
      <t>ヒク</t>
    </rPh>
    <rPh sb="865" eb="867">
      <t>スウチ</t>
    </rPh>
    <rPh sb="870" eb="871">
      <t>ネン</t>
    </rPh>
    <rPh sb="871" eb="872">
      <t>マ</t>
    </rPh>
    <rPh sb="879" eb="881">
      <t>シタマワ</t>
    </rPh>
    <rPh sb="883" eb="885">
      <t>ケイエイ</t>
    </rPh>
    <rPh sb="886" eb="888">
      <t>アッパク</t>
    </rPh>
    <rPh sb="894" eb="896">
      <t>ユウシュウ</t>
    </rPh>
    <rPh sb="896" eb="897">
      <t>リツ</t>
    </rPh>
    <rPh sb="898" eb="900">
      <t>ゲンイン</t>
    </rPh>
    <rPh sb="901" eb="904">
      <t>ハイスイカン</t>
    </rPh>
    <rPh sb="904" eb="905">
      <t>トウ</t>
    </rPh>
    <rPh sb="906" eb="908">
      <t>ケイネン</t>
    </rPh>
    <rPh sb="908" eb="910">
      <t>レッカ</t>
    </rPh>
    <rPh sb="913" eb="915">
      <t>ロウスイ</t>
    </rPh>
    <rPh sb="916" eb="918">
      <t>ゾウカ</t>
    </rPh>
    <rPh sb="926" eb="928">
      <t>ソウキュウ</t>
    </rPh>
    <rPh sb="929" eb="931">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</si>
</sst>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0.06</c:v>
                </c:pt>
                <c:pt idx="1">
                  <c:v>0.16</c:v>
                </c:pt>
                <c:pt idx="2">
                  <c:v>0.5</c:v>
                </c:pt>
                <c:pt idx="3">
                  <c:v>0.32</c:v>
                </c:pt>
                <c:pt idx="4" formatCode="#,##0.00;&quot;△&quot;#,##0.00">
                  <c:v>0</c:v>
                </c:pt>
              </c:numCache>
            </c:numRef>
          </c:val>
        </c:ser>
        <c:dLbls>
          <c:showLegendKey val="0"/>
          <c:showVal val="0"/>
          <c:showCatName val="0"/>
          <c:showSerName val="0"/>
          <c:showPercent val="0"/>
          <c:showBubbleSize val="0"/>
        </c:dLbls>
        <c:gapWidth val="150"/>
        <c:axId val="34267520"/>
        <c:axId val="342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34267520"/>
        <c:axId val="34269056"/>
      </c:lineChart>
      <c:dateAx>
        <c:axId val="34267520"/>
        <c:scaling>
          <c:orientation val="minMax"/>
        </c:scaling>
        <c:delete val="1"/>
        <c:axPos val="b"/>
        <c:numFmt formatCode="ge" sourceLinked="1"/>
        <c:majorTickMark val="none"/>
        <c:minorTickMark val="none"/>
        <c:tickLblPos val="none"/>
        <c:crossAx val="34269056"/>
        <c:crosses val="autoZero"/>
        <c:auto val="1"/>
        <c:lblOffset val="100"/>
        <c:baseTimeUnit val="years"/>
      </c:dateAx>
      <c:valAx>
        <c:axId val="342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56.85</c:v>
                </c:pt>
                <c:pt idx="1">
                  <c:v>54.13</c:v>
                </c:pt>
                <c:pt idx="2">
                  <c:v>53.57</c:v>
                </c:pt>
                <c:pt idx="3">
                  <c:v>53.39</c:v>
                </c:pt>
                <c:pt idx="4">
                  <c:v>54.91</c:v>
                </c:pt>
              </c:numCache>
            </c:numRef>
          </c:val>
        </c:ser>
        <c:dLbls>
          <c:showLegendKey val="0"/>
          <c:showVal val="0"/>
          <c:showCatName val="0"/>
          <c:showSerName val="0"/>
          <c:showPercent val="0"/>
          <c:showBubbleSize val="0"/>
        </c:dLbls>
        <c:gapWidth val="150"/>
        <c:axId val="35471360"/>
        <c:axId val="354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35471360"/>
        <c:axId val="35473280"/>
      </c:lineChart>
      <c:dateAx>
        <c:axId val="35471360"/>
        <c:scaling>
          <c:orientation val="minMax"/>
        </c:scaling>
        <c:delete val="1"/>
        <c:axPos val="b"/>
        <c:numFmt formatCode="ge" sourceLinked="1"/>
        <c:majorTickMark val="none"/>
        <c:minorTickMark val="none"/>
        <c:tickLblPos val="none"/>
        <c:crossAx val="35473280"/>
        <c:crosses val="autoZero"/>
        <c:auto val="1"/>
        <c:lblOffset val="100"/>
        <c:baseTimeUnit val="years"/>
      </c:dateAx>
      <c:valAx>
        <c:axId val="354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82.59</c:v>
                </c:pt>
                <c:pt idx="1">
                  <c:v>84.38</c:v>
                </c:pt>
                <c:pt idx="2">
                  <c:v>83.86</c:v>
                </c:pt>
                <c:pt idx="3">
                  <c:v>81.400000000000006</c:v>
                </c:pt>
                <c:pt idx="4">
                  <c:v>78.55</c:v>
                </c:pt>
              </c:numCache>
            </c:numRef>
          </c:val>
        </c:ser>
        <c:dLbls>
          <c:showLegendKey val="0"/>
          <c:showVal val="0"/>
          <c:showCatName val="0"/>
          <c:showSerName val="0"/>
          <c:showPercent val="0"/>
          <c:showBubbleSize val="0"/>
        </c:dLbls>
        <c:gapWidth val="150"/>
        <c:axId val="35523968"/>
        <c:axId val="355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35523968"/>
        <c:axId val="35526144"/>
      </c:lineChart>
      <c:dateAx>
        <c:axId val="35523968"/>
        <c:scaling>
          <c:orientation val="minMax"/>
        </c:scaling>
        <c:delete val="1"/>
        <c:axPos val="b"/>
        <c:numFmt formatCode="ge" sourceLinked="1"/>
        <c:majorTickMark val="none"/>
        <c:minorTickMark val="none"/>
        <c:tickLblPos val="none"/>
        <c:crossAx val="35526144"/>
        <c:crosses val="autoZero"/>
        <c:auto val="1"/>
        <c:lblOffset val="100"/>
        <c:baseTimeUnit val="years"/>
      </c:dateAx>
      <c:valAx>
        <c:axId val="355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64.27</c:v>
                </c:pt>
                <c:pt idx="1">
                  <c:v>61.43</c:v>
                </c:pt>
                <c:pt idx="2">
                  <c:v>70.37</c:v>
                </c:pt>
                <c:pt idx="3">
                  <c:v>121.43</c:v>
                </c:pt>
                <c:pt idx="4">
                  <c:v>91.65</c:v>
                </c:pt>
              </c:numCache>
            </c:numRef>
          </c:val>
        </c:ser>
        <c:dLbls>
          <c:showLegendKey val="0"/>
          <c:showVal val="0"/>
          <c:showCatName val="0"/>
          <c:showSerName val="0"/>
          <c:showPercent val="0"/>
          <c:showBubbleSize val="0"/>
        </c:dLbls>
        <c:gapWidth val="150"/>
        <c:axId val="35015680"/>
        <c:axId val="350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35015680"/>
        <c:axId val="35026048"/>
      </c:lineChart>
      <c:dateAx>
        <c:axId val="35015680"/>
        <c:scaling>
          <c:orientation val="minMax"/>
        </c:scaling>
        <c:delete val="1"/>
        <c:axPos val="b"/>
        <c:numFmt formatCode="ge" sourceLinked="1"/>
        <c:majorTickMark val="none"/>
        <c:minorTickMark val="none"/>
        <c:tickLblPos val="none"/>
        <c:crossAx val="35026048"/>
        <c:crosses val="autoZero"/>
        <c:auto val="1"/>
        <c:lblOffset val="100"/>
        <c:baseTimeUnit val="years"/>
      </c:dateAx>
      <c:valAx>
        <c:axId val="350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1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29984"/>
        <c:axId val="3513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29984"/>
        <c:axId val="35132160"/>
      </c:lineChart>
      <c:dateAx>
        <c:axId val="35129984"/>
        <c:scaling>
          <c:orientation val="minMax"/>
        </c:scaling>
        <c:delete val="1"/>
        <c:axPos val="b"/>
        <c:numFmt formatCode="ge" sourceLinked="1"/>
        <c:majorTickMark val="none"/>
        <c:minorTickMark val="none"/>
        <c:tickLblPos val="none"/>
        <c:crossAx val="35132160"/>
        <c:crosses val="autoZero"/>
        <c:auto val="1"/>
        <c:lblOffset val="100"/>
        <c:baseTimeUnit val="years"/>
      </c:dateAx>
      <c:valAx>
        <c:axId val="351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78752"/>
        <c:axId val="3518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78752"/>
        <c:axId val="35180928"/>
      </c:lineChart>
      <c:dateAx>
        <c:axId val="35178752"/>
        <c:scaling>
          <c:orientation val="minMax"/>
        </c:scaling>
        <c:delete val="1"/>
        <c:axPos val="b"/>
        <c:numFmt formatCode="ge" sourceLinked="1"/>
        <c:majorTickMark val="none"/>
        <c:minorTickMark val="none"/>
        <c:tickLblPos val="none"/>
        <c:crossAx val="35180928"/>
        <c:crosses val="autoZero"/>
        <c:auto val="1"/>
        <c:lblOffset val="100"/>
        <c:baseTimeUnit val="years"/>
      </c:dateAx>
      <c:valAx>
        <c:axId val="3518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95136"/>
        <c:axId val="352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95136"/>
        <c:axId val="35225984"/>
      </c:lineChart>
      <c:dateAx>
        <c:axId val="35195136"/>
        <c:scaling>
          <c:orientation val="minMax"/>
        </c:scaling>
        <c:delete val="1"/>
        <c:axPos val="b"/>
        <c:numFmt formatCode="ge" sourceLinked="1"/>
        <c:majorTickMark val="none"/>
        <c:minorTickMark val="none"/>
        <c:tickLblPos val="none"/>
        <c:crossAx val="35225984"/>
        <c:crosses val="autoZero"/>
        <c:auto val="1"/>
        <c:lblOffset val="100"/>
        <c:baseTimeUnit val="years"/>
      </c:dateAx>
      <c:valAx>
        <c:axId val="352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256192"/>
        <c:axId val="352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256192"/>
        <c:axId val="35266560"/>
      </c:lineChart>
      <c:dateAx>
        <c:axId val="35256192"/>
        <c:scaling>
          <c:orientation val="minMax"/>
        </c:scaling>
        <c:delete val="1"/>
        <c:axPos val="b"/>
        <c:numFmt formatCode="ge" sourceLinked="1"/>
        <c:majorTickMark val="none"/>
        <c:minorTickMark val="none"/>
        <c:tickLblPos val="none"/>
        <c:crossAx val="35266560"/>
        <c:crosses val="autoZero"/>
        <c:auto val="1"/>
        <c:lblOffset val="100"/>
        <c:baseTimeUnit val="years"/>
      </c:dateAx>
      <c:valAx>
        <c:axId val="352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2481.3000000000002</c:v>
                </c:pt>
                <c:pt idx="1">
                  <c:v>2376.66</c:v>
                </c:pt>
                <c:pt idx="2">
                  <c:v>2270.7399999999998</c:v>
                </c:pt>
                <c:pt idx="3">
                  <c:v>2003.04</c:v>
                </c:pt>
                <c:pt idx="4">
                  <c:v>1823.8</c:v>
                </c:pt>
              </c:numCache>
            </c:numRef>
          </c:val>
        </c:ser>
        <c:dLbls>
          <c:showLegendKey val="0"/>
          <c:showVal val="0"/>
          <c:showCatName val="0"/>
          <c:showSerName val="0"/>
          <c:showPercent val="0"/>
          <c:showBubbleSize val="0"/>
        </c:dLbls>
        <c:gapWidth val="150"/>
        <c:axId val="35304960"/>
        <c:axId val="353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35304960"/>
        <c:axId val="35306880"/>
      </c:lineChart>
      <c:dateAx>
        <c:axId val="35304960"/>
        <c:scaling>
          <c:orientation val="minMax"/>
        </c:scaling>
        <c:delete val="1"/>
        <c:axPos val="b"/>
        <c:numFmt formatCode="ge" sourceLinked="1"/>
        <c:majorTickMark val="none"/>
        <c:minorTickMark val="none"/>
        <c:tickLblPos val="none"/>
        <c:crossAx val="35306880"/>
        <c:crosses val="autoZero"/>
        <c:auto val="1"/>
        <c:lblOffset val="100"/>
        <c:baseTimeUnit val="years"/>
      </c:dateAx>
      <c:valAx>
        <c:axId val="353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36.19</c:v>
                </c:pt>
                <c:pt idx="1">
                  <c:v>31.86</c:v>
                </c:pt>
                <c:pt idx="2">
                  <c:v>34.130000000000003</c:v>
                </c:pt>
                <c:pt idx="3">
                  <c:v>34.46</c:v>
                </c:pt>
                <c:pt idx="4">
                  <c:v>34.47</c:v>
                </c:pt>
              </c:numCache>
            </c:numRef>
          </c:val>
        </c:ser>
        <c:dLbls>
          <c:showLegendKey val="0"/>
          <c:showVal val="0"/>
          <c:showCatName val="0"/>
          <c:showSerName val="0"/>
          <c:showPercent val="0"/>
          <c:showBubbleSize val="0"/>
        </c:dLbls>
        <c:gapWidth val="150"/>
        <c:axId val="35337344"/>
        <c:axId val="353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35337344"/>
        <c:axId val="35339264"/>
      </c:lineChart>
      <c:dateAx>
        <c:axId val="35337344"/>
        <c:scaling>
          <c:orientation val="minMax"/>
        </c:scaling>
        <c:delete val="1"/>
        <c:axPos val="b"/>
        <c:numFmt formatCode="ge" sourceLinked="1"/>
        <c:majorTickMark val="none"/>
        <c:minorTickMark val="none"/>
        <c:tickLblPos val="none"/>
        <c:crossAx val="35339264"/>
        <c:crosses val="autoZero"/>
        <c:auto val="1"/>
        <c:lblOffset val="100"/>
        <c:baseTimeUnit val="years"/>
      </c:dateAx>
      <c:valAx>
        <c:axId val="353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642.82000000000005</c:v>
                </c:pt>
                <c:pt idx="1">
                  <c:v>737.97</c:v>
                </c:pt>
                <c:pt idx="2">
                  <c:v>684.51</c:v>
                </c:pt>
                <c:pt idx="3">
                  <c:v>739.6</c:v>
                </c:pt>
                <c:pt idx="4">
                  <c:v>755.55</c:v>
                </c:pt>
              </c:numCache>
            </c:numRef>
          </c:val>
        </c:ser>
        <c:dLbls>
          <c:showLegendKey val="0"/>
          <c:showVal val="0"/>
          <c:showCatName val="0"/>
          <c:showSerName val="0"/>
          <c:showPercent val="0"/>
          <c:showBubbleSize val="0"/>
        </c:dLbls>
        <c:gapWidth val="150"/>
        <c:axId val="35369344"/>
        <c:axId val="353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35369344"/>
        <c:axId val="35371264"/>
      </c:lineChart>
      <c:dateAx>
        <c:axId val="35369344"/>
        <c:scaling>
          <c:orientation val="minMax"/>
        </c:scaling>
        <c:delete val="1"/>
        <c:axPos val="b"/>
        <c:numFmt formatCode="ge" sourceLinked="1"/>
        <c:majorTickMark val="none"/>
        <c:minorTickMark val="none"/>
        <c:tickLblPos val="none"/>
        <c:crossAx val="35371264"/>
        <c:crosses val="autoZero"/>
        <c:auto val="1"/>
        <c:lblOffset val="100"/>
        <c:baseTimeUnit val="years"/>
      </c:dateAx>
      <c:valAx>
        <c:axId val="353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島根県　江津市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24685</v>
      </c>
      <c r="AJ8" s="74"/>
      <c r="AK8" s="74"/>
      <c r="AL8" s="74"/>
      <c r="AM8" s="74"/>
      <c r="AN8" s="74"/>
      <c r="AO8" s="74"/>
      <c r="AP8" s="75"/>
      <c r="AQ8" s="56">
        <f>データ!R6</f>
        <v>268.24</v>
      </c>
      <c r="AR8" s="56"/>
      <c r="AS8" s="56"/>
      <c r="AT8" s="56"/>
      <c r="AU8" s="56"/>
      <c r="AV8" s="56"/>
      <c r="AW8" s="56"/>
      <c r="AX8" s="56"/>
      <c r="AY8" s="56">
        <f>データ!S6</f>
        <v>92.03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90.11</v>
      </c>
      <c r="S10" s="56"/>
      <c r="T10" s="56"/>
      <c r="U10" s="56"/>
      <c r="V10" s="56"/>
      <c r="W10" s="56"/>
      <c r="X10" s="56"/>
      <c r="Y10" s="56"/>
      <c r="Z10" s="64">
        <f>データ!P6</f>
        <v>4723</v>
      </c>
      <c r="AA10" s="64"/>
      <c r="AB10" s="64"/>
      <c r="AC10" s="64"/>
      <c r="AD10" s="64"/>
      <c r="AE10" s="64"/>
      <c r="AF10" s="64"/>
      <c r="AG10" s="64"/>
      <c r="AH10" s="2"/>
      <c r="AI10" s="64">
        <f>データ!T6</f>
        <v>2515</v>
      </c>
      <c r="AJ10" s="64"/>
      <c r="AK10" s="64"/>
      <c r="AL10" s="64"/>
      <c r="AM10" s="64"/>
      <c r="AN10" s="64"/>
      <c r="AO10" s="64"/>
      <c r="AP10" s="64"/>
      <c r="AQ10" s="56">
        <f>データ!U6</f>
        <v>5.24</v>
      </c>
      <c r="AR10" s="56"/>
      <c r="AS10" s="56"/>
      <c r="AT10" s="56"/>
      <c r="AU10" s="56"/>
      <c r="AV10" s="56"/>
      <c r="AW10" s="56"/>
      <c r="AX10" s="56"/>
      <c r="AY10" s="56">
        <f>データ!V6</f>
        <v>479.96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322075</v>
      </c>
      <c r="D6" s="31">
        <f t="shared" si="3"/>
        <v>47</v>
      </c>
      <c r="E6" s="31">
        <f t="shared" si="3"/>
        <v>1</v>
      </c>
      <c r="F6" s="31">
        <f t="shared" si="3"/>
        <v>0</v>
      </c>
      <c r="G6" s="31">
        <f t="shared" si="3"/>
        <v>0</v>
      </c>
      <c r="H6" s="31" t="str">
        <f t="shared" si="3"/>
        <v>島根県　江津市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90.11</v>
      </c>
      <c r="P6" s="32">
        <f t="shared" si="3"/>
        <v>4723</v>
      </c>
      <c r="Q6" s="32">
        <f t="shared" si="3"/>
        <v>24685</v>
      </c>
      <c r="R6" s="32">
        <f t="shared" si="3"/>
        <v>268.24</v>
      </c>
      <c r="S6" s="32">
        <f t="shared" si="3"/>
        <v>92.03</v>
      </c>
      <c r="T6" s="32">
        <f t="shared" si="3"/>
        <v>2515</v>
      </c>
      <c r="U6" s="32">
        <f t="shared" si="3"/>
        <v>5.24</v>
      </c>
      <c r="V6" s="32">
        <f t="shared" si="3"/>
        <v>479.96</v>
      </c>
      <c r="W6" s="33">
        <f>IF(W7="",NA(),W7)</f>
        <v>64.27</v>
      </c>
      <c r="X6" s="33">
        <f t="shared" ref="X6:AF6" si="4">IF(X7="",NA(),X7)</f>
        <v>61.43</v>
      </c>
      <c r="Y6" s="33">
        <f t="shared" si="4"/>
        <v>70.37</v>
      </c>
      <c r="Z6" s="33">
        <f t="shared" si="4"/>
        <v>121.43</v>
      </c>
      <c r="AA6" s="33">
        <f t="shared" si="4"/>
        <v>91.65</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2481.3000000000002</v>
      </c>
      <c r="BE6" s="33">
        <f t="shared" ref="BE6:BM6" si="7">IF(BE7="",NA(),BE7)</f>
        <v>2376.66</v>
      </c>
      <c r="BF6" s="33">
        <f t="shared" si="7"/>
        <v>2270.7399999999998</v>
      </c>
      <c r="BG6" s="33">
        <f t="shared" si="7"/>
        <v>2003.04</v>
      </c>
      <c r="BH6" s="33">
        <f t="shared" si="7"/>
        <v>1823.8</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36.19</v>
      </c>
      <c r="BP6" s="33">
        <f t="shared" ref="BP6:BX6" si="8">IF(BP7="",NA(),BP7)</f>
        <v>31.86</v>
      </c>
      <c r="BQ6" s="33">
        <f t="shared" si="8"/>
        <v>34.130000000000003</v>
      </c>
      <c r="BR6" s="33">
        <f t="shared" si="8"/>
        <v>34.46</v>
      </c>
      <c r="BS6" s="33">
        <f t="shared" si="8"/>
        <v>34.47</v>
      </c>
      <c r="BT6" s="33">
        <f t="shared" si="8"/>
        <v>56.46</v>
      </c>
      <c r="BU6" s="33">
        <f t="shared" si="8"/>
        <v>19.77</v>
      </c>
      <c r="BV6" s="33">
        <f t="shared" si="8"/>
        <v>34.25</v>
      </c>
      <c r="BW6" s="33">
        <f t="shared" si="8"/>
        <v>46.48</v>
      </c>
      <c r="BX6" s="33">
        <f t="shared" si="8"/>
        <v>40.6</v>
      </c>
      <c r="BY6" s="32" t="str">
        <f>IF(BY7="","",IF(BY7="-","【-】","【"&amp;SUBSTITUTE(TEXT(BY7,"#,##0.00"),"-","△")&amp;"】"))</f>
        <v>【33.35】</v>
      </c>
      <c r="BZ6" s="33">
        <f>IF(BZ7="",NA(),BZ7)</f>
        <v>642.82000000000005</v>
      </c>
      <c r="CA6" s="33">
        <f t="shared" ref="CA6:CI6" si="9">IF(CA7="",NA(),CA7)</f>
        <v>737.97</v>
      </c>
      <c r="CB6" s="33">
        <f t="shared" si="9"/>
        <v>684.51</v>
      </c>
      <c r="CC6" s="33">
        <f t="shared" si="9"/>
        <v>739.6</v>
      </c>
      <c r="CD6" s="33">
        <f t="shared" si="9"/>
        <v>755.55</v>
      </c>
      <c r="CE6" s="33">
        <f t="shared" si="9"/>
        <v>306.49</v>
      </c>
      <c r="CF6" s="33">
        <f t="shared" si="9"/>
        <v>878.73</v>
      </c>
      <c r="CG6" s="33">
        <f t="shared" si="9"/>
        <v>501.18</v>
      </c>
      <c r="CH6" s="33">
        <f t="shared" si="9"/>
        <v>376.61</v>
      </c>
      <c r="CI6" s="33">
        <f t="shared" si="9"/>
        <v>440.03</v>
      </c>
      <c r="CJ6" s="32" t="str">
        <f>IF(CJ7="","",IF(CJ7="-","【-】","【"&amp;SUBSTITUTE(TEXT(CJ7,"#,##0.00"),"-","△")&amp;"】"))</f>
        <v>【524.69】</v>
      </c>
      <c r="CK6" s="33">
        <f>IF(CK7="",NA(),CK7)</f>
        <v>56.85</v>
      </c>
      <c r="CL6" s="33">
        <f t="shared" ref="CL6:CT6" si="10">IF(CL7="",NA(),CL7)</f>
        <v>54.13</v>
      </c>
      <c r="CM6" s="33">
        <f t="shared" si="10"/>
        <v>53.57</v>
      </c>
      <c r="CN6" s="33">
        <f t="shared" si="10"/>
        <v>53.39</v>
      </c>
      <c r="CO6" s="33">
        <f t="shared" si="10"/>
        <v>54.91</v>
      </c>
      <c r="CP6" s="33">
        <f t="shared" si="10"/>
        <v>58.25</v>
      </c>
      <c r="CQ6" s="33">
        <f t="shared" si="10"/>
        <v>57.17</v>
      </c>
      <c r="CR6" s="33">
        <f t="shared" si="10"/>
        <v>57.55</v>
      </c>
      <c r="CS6" s="33">
        <f t="shared" si="10"/>
        <v>57.43</v>
      </c>
      <c r="CT6" s="33">
        <f t="shared" si="10"/>
        <v>57.29</v>
      </c>
      <c r="CU6" s="32" t="str">
        <f>IF(CU7="","",IF(CU7="-","【-】","【"&amp;SUBSTITUTE(TEXT(CU7,"#,##0.00"),"-","△")&amp;"】"))</f>
        <v>【57.58】</v>
      </c>
      <c r="CV6" s="33">
        <f>IF(CV7="",NA(),CV7)</f>
        <v>82.59</v>
      </c>
      <c r="CW6" s="33">
        <f t="shared" ref="CW6:DE6" si="11">IF(CW7="",NA(),CW7)</f>
        <v>84.38</v>
      </c>
      <c r="CX6" s="33">
        <f t="shared" si="11"/>
        <v>83.86</v>
      </c>
      <c r="CY6" s="33">
        <f t="shared" si="11"/>
        <v>81.400000000000006</v>
      </c>
      <c r="CZ6" s="33">
        <f t="shared" si="11"/>
        <v>78.55</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0.06</v>
      </c>
      <c r="ED6" s="33">
        <f t="shared" ref="ED6:EL6" si="14">IF(ED7="",NA(),ED7)</f>
        <v>0.16</v>
      </c>
      <c r="EE6" s="33">
        <f t="shared" si="14"/>
        <v>0.5</v>
      </c>
      <c r="EF6" s="33">
        <f t="shared" si="14"/>
        <v>0.32</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322075</v>
      </c>
      <c r="D7" s="35">
        <v>47</v>
      </c>
      <c r="E7" s="35">
        <v>1</v>
      </c>
      <c r="F7" s="35">
        <v>0</v>
      </c>
      <c r="G7" s="35">
        <v>0</v>
      </c>
      <c r="H7" s="35" t="s">
        <v>93</v>
      </c>
      <c r="I7" s="35" t="s">
        <v>94</v>
      </c>
      <c r="J7" s="35" t="s">
        <v>95</v>
      </c>
      <c r="K7" s="35" t="s">
        <v>96</v>
      </c>
      <c r="L7" s="35" t="s">
        <v>97</v>
      </c>
      <c r="M7" s="36" t="s">
        <v>98</v>
      </c>
      <c r="N7" s="36" t="s">
        <v>99</v>
      </c>
      <c r="O7" s="36">
        <v>90.11</v>
      </c>
      <c r="P7" s="36">
        <v>4723</v>
      </c>
      <c r="Q7" s="36">
        <v>24685</v>
      </c>
      <c r="R7" s="36">
        <v>268.24</v>
      </c>
      <c r="S7" s="36">
        <v>92.03</v>
      </c>
      <c r="T7" s="36">
        <v>2515</v>
      </c>
      <c r="U7" s="36">
        <v>5.24</v>
      </c>
      <c r="V7" s="36">
        <v>479.96</v>
      </c>
      <c r="W7" s="36">
        <v>64.27</v>
      </c>
      <c r="X7" s="36">
        <v>61.43</v>
      </c>
      <c r="Y7" s="36">
        <v>70.37</v>
      </c>
      <c r="Z7" s="36">
        <v>121.43</v>
      </c>
      <c r="AA7" s="36">
        <v>91.65</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2481.3000000000002</v>
      </c>
      <c r="BE7" s="36">
        <v>2376.66</v>
      </c>
      <c r="BF7" s="36">
        <v>2270.7399999999998</v>
      </c>
      <c r="BG7" s="36">
        <v>2003.04</v>
      </c>
      <c r="BH7" s="36">
        <v>1823.8</v>
      </c>
      <c r="BI7" s="36">
        <v>1124.6400000000001</v>
      </c>
      <c r="BJ7" s="36">
        <v>1108.26</v>
      </c>
      <c r="BK7" s="36">
        <v>1113.76</v>
      </c>
      <c r="BL7" s="36">
        <v>1125.69</v>
      </c>
      <c r="BM7" s="36">
        <v>1134.67</v>
      </c>
      <c r="BN7" s="36">
        <v>1242.9000000000001</v>
      </c>
      <c r="BO7" s="36">
        <v>36.19</v>
      </c>
      <c r="BP7" s="36">
        <v>31.86</v>
      </c>
      <c r="BQ7" s="36">
        <v>34.130000000000003</v>
      </c>
      <c r="BR7" s="36">
        <v>34.46</v>
      </c>
      <c r="BS7" s="36">
        <v>34.47</v>
      </c>
      <c r="BT7" s="36">
        <v>56.46</v>
      </c>
      <c r="BU7" s="36">
        <v>19.77</v>
      </c>
      <c r="BV7" s="36">
        <v>34.25</v>
      </c>
      <c r="BW7" s="36">
        <v>46.48</v>
      </c>
      <c r="BX7" s="36">
        <v>40.6</v>
      </c>
      <c r="BY7" s="36">
        <v>33.35</v>
      </c>
      <c r="BZ7" s="36">
        <v>642.82000000000005</v>
      </c>
      <c r="CA7" s="36">
        <v>737.97</v>
      </c>
      <c r="CB7" s="36">
        <v>684.51</v>
      </c>
      <c r="CC7" s="36">
        <v>739.6</v>
      </c>
      <c r="CD7" s="36">
        <v>755.55</v>
      </c>
      <c r="CE7" s="36">
        <v>306.49</v>
      </c>
      <c r="CF7" s="36">
        <v>878.73</v>
      </c>
      <c r="CG7" s="36">
        <v>501.18</v>
      </c>
      <c r="CH7" s="36">
        <v>376.61</v>
      </c>
      <c r="CI7" s="36">
        <v>440.03</v>
      </c>
      <c r="CJ7" s="36">
        <v>524.69000000000005</v>
      </c>
      <c r="CK7" s="36">
        <v>56.85</v>
      </c>
      <c r="CL7" s="36">
        <v>54.13</v>
      </c>
      <c r="CM7" s="36">
        <v>53.57</v>
      </c>
      <c r="CN7" s="36">
        <v>53.39</v>
      </c>
      <c r="CO7" s="36">
        <v>54.91</v>
      </c>
      <c r="CP7" s="36">
        <v>58.25</v>
      </c>
      <c r="CQ7" s="36">
        <v>57.17</v>
      </c>
      <c r="CR7" s="36">
        <v>57.55</v>
      </c>
      <c r="CS7" s="36">
        <v>57.43</v>
      </c>
      <c r="CT7" s="36">
        <v>57.29</v>
      </c>
      <c r="CU7" s="36">
        <v>57.58</v>
      </c>
      <c r="CV7" s="36">
        <v>82.59</v>
      </c>
      <c r="CW7" s="36">
        <v>84.38</v>
      </c>
      <c r="CX7" s="36">
        <v>83.86</v>
      </c>
      <c r="CY7" s="36">
        <v>81.400000000000006</v>
      </c>
      <c r="CZ7" s="36">
        <v>78.55</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0.06</v>
      </c>
      <c r="ED7" s="36">
        <v>0.16</v>
      </c>
      <c r="EE7" s="36">
        <v>0.5</v>
      </c>
      <c r="EF7" s="36">
        <v>0.32</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2017-02-23T05:21:24Z</cp:lastPrinted>
  <dcterms:created xsi:type="dcterms:W3CDTF">2016-12-02T02:20:37Z</dcterms:created>
  <dcterms:modified xsi:type="dcterms:W3CDTF">2017-02-23T05:27:03Z</dcterms:modified>
  <cp:category/>
</cp:coreProperties>
</file>