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<sst xmlns="http://schemas.openxmlformats.org/spreadsheetml/2006/main" count="217" uniqueCount="107">
  <si>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</si>
  <si>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</si>
  <si>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</si>
  <si>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</si>
  <si>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</si>
  <si>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</si>
  <si>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</si>
  <si>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</si>
  <si>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</si>
  <si>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</si>
  <si>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</si>
  <si>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</si>
  <si>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</si>
  <si>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</si>
  <si>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</si>
  <si>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</si>
  <si>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</si>
  <si>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</si>
  <si>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</si>
  <si>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</si>
  <si>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</si>
  <si>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</si>
  <si>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</si>
  <si>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</si>
  <si>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</si>
  <si>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</si>
  <si>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</si>
  <si>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</si>
  <si>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</si>
  <si>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</si>
  <si>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</si>
  <si>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</si>
  <si>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</si>
  <si>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</si>
  <si>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</si>
  <si>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</si>
  <si>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</si>
  <si>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</si>
  <si>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</si>
  <si>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</si>
  <si>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</si>
  <si>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</si>
  <si>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</si>
  <si>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</si>
  <si>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</si>
  <si>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</si>
  <si>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</si>
  <si>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</si>
  <si>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</si>
  <si>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</si>
  <si>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</si>
  <si>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</si>
  <si>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</si>
  <si>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</si>
  <si>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</si>
  <si>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</si>
  <si>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</si>
  <si>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</si>
  <si>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</si>
  <si>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</si>
  <si>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</si>
  <si>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</si>
  <si>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</si>
  <si>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</si>
  <si>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</si>
  <si>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</si>
  <si>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</si>
  <si>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</si>
  <si>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</si>
  <si>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</si>
  <si>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</si>
  <si>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</si>
  <si>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</si>
  <si>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</si>
  <si>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</si>
  <si>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</si>
  <si>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</si>
  <si>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</si>
  <si>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</si>
  <si>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</si>
  <si>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</si>
  <si>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</si>
  <si>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</si>
  <si>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</si>
  <si>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</si>
  <si>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</si>
  <si>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</si>
  <si>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</si>
  <si>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</si>
  <si>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</si>
  <si>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</si>
  <si>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</si>
  <si>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</si>
  <si>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江津市</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</si>
  <si>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</si>
  <si>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</si>
  <si>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</si>
  <si>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</si>
  <si>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</si>
  <si>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</si>
  <si>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</si>
  <si>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</si>
  <si>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</si>
  <si>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</si>
  <si>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　有形固定資産の減価償却率は、H26の会計基準見直しによるフル償却により、適正な減価償却率となった。H27においては微増となったが、今後必要な更新を行わなければ減価償却率は年々上昇することになる。
②　経年化率は全体の約22％となっているが、全国平均及び類似団体の値よりも高くなっており、今後これらが老朽管となり、老朽化率が上昇していく。
③　H27における管路の更新実績は0.20％で、平均値も0.66％と老朽化度を抑えるために必要な更新率には程遠い状況にある。今後は早急に更新計画を策定し、財政規模に見合った適正な規模の更新を行う必要がある。</t>
    <rPh sb="2" eb="4">
      <t>ユウケイ</t>
    </rPh>
    <rPh sb="4" eb="6">
      <t>コテイ</t>
    </rPh>
    <rPh sb="6" eb="8">
      <t>シサン</t>
    </rPh>
    <rPh sb="9" eb="11">
      <t>ゲンカ</t>
    </rPh>
    <rPh sb="11" eb="13">
      <t>ショウキャク</t>
    </rPh>
    <rPh sb="13" eb="14">
      <t>リツ</t>
    </rPh>
    <rPh sb="20" eb="21">
      <t>カイ</t>
    </rPh>
    <rPh sb="41" eb="43">
      <t>ゲンカ</t>
    </rPh>
    <rPh sb="59" eb="61">
      <t>ビゾウ</t>
    </rPh>
    <rPh sb="67" eb="69">
      <t>コンゴ</t>
    </rPh>
    <rPh sb="69" eb="71">
      <t>ヒツヨウ</t>
    </rPh>
    <rPh sb="72" eb="74">
      <t>コウシン</t>
    </rPh>
    <rPh sb="75" eb="76">
      <t>オコナ</t>
    </rPh>
    <rPh sb="81" eb="83">
      <t>ゲンカ</t>
    </rPh>
    <rPh sb="83" eb="85">
      <t>ショウキャク</t>
    </rPh>
    <rPh sb="85" eb="86">
      <t>リツ</t>
    </rPh>
    <rPh sb="87" eb="89">
      <t>ネンネン</t>
    </rPh>
    <rPh sb="89" eb="91">
      <t>ジョウショウ</t>
    </rPh>
    <rPh sb="102" eb="104">
      <t>ケイネン</t>
    </rPh>
    <rPh sb="104" eb="105">
      <t>カ</t>
    </rPh>
    <rPh sb="105" eb="106">
      <t>リツ</t>
    </rPh>
    <rPh sb="107" eb="109">
      <t>ゼンタイ</t>
    </rPh>
    <rPh sb="110" eb="111">
      <t>ヤク</t>
    </rPh>
    <rPh sb="122" eb="124">
      <t>ゼンコク</t>
    </rPh>
    <rPh sb="124" eb="126">
      <t>ヘイキン</t>
    </rPh>
    <rPh sb="126" eb="127">
      <t>オヨ</t>
    </rPh>
    <rPh sb="128" eb="130">
      <t>ルイジ</t>
    </rPh>
    <rPh sb="130" eb="132">
      <t>ダンタイ</t>
    </rPh>
    <rPh sb="133" eb="134">
      <t>アタイ</t>
    </rPh>
    <rPh sb="137" eb="138">
      <t>タカ</t>
    </rPh>
    <rPh sb="145" eb="147">
      <t>コンゴ</t>
    </rPh>
    <rPh sb="151" eb="153">
      <t>ロウキュウ</t>
    </rPh>
    <rPh sb="153" eb="154">
      <t>カン</t>
    </rPh>
    <rPh sb="158" eb="160">
      <t>ロウキュウ</t>
    </rPh>
    <rPh sb="160" eb="161">
      <t>カ</t>
    </rPh>
    <rPh sb="161" eb="162">
      <t>リツ</t>
    </rPh>
    <rPh sb="163" eb="165">
      <t>ジョウショウ</t>
    </rPh>
    <rPh sb="180" eb="182">
      <t>カンロ</t>
    </rPh>
    <rPh sb="183" eb="185">
      <t>コウシン</t>
    </rPh>
    <rPh sb="185" eb="187">
      <t>ジッセキ</t>
    </rPh>
    <rPh sb="195" eb="197">
      <t>ヘイキン</t>
    </rPh>
    <rPh sb="197" eb="198">
      <t>チ</t>
    </rPh>
    <rPh sb="205" eb="207">
      <t>ロウキュウ</t>
    </rPh>
    <rPh sb="207" eb="208">
      <t>カ</t>
    </rPh>
    <rPh sb="208" eb="209">
      <t>ド</t>
    </rPh>
    <rPh sb="210" eb="211">
      <t>オサ</t>
    </rPh>
    <rPh sb="216" eb="218">
      <t>ヒツヨウ</t>
    </rPh>
    <rPh sb="219" eb="221">
      <t>コウシン</t>
    </rPh>
    <rPh sb="221" eb="222">
      <t>リツ</t>
    </rPh>
    <rPh sb="224" eb="225">
      <t>ホド</t>
    </rPh>
    <rPh sb="225" eb="226">
      <t>トオ</t>
    </rPh>
    <rPh sb="227" eb="229">
      <t>ジョウキョウ</t>
    </rPh>
    <rPh sb="233" eb="235">
      <t>コンゴ</t>
    </rPh>
    <rPh sb="236" eb="238">
      <t>ソウキュウ</t>
    </rPh>
    <rPh sb="239" eb="241">
      <t>コウシン</t>
    </rPh>
    <rPh sb="241" eb="243">
      <t>ケイカク</t>
    </rPh>
    <rPh sb="244" eb="246">
      <t>サクテイ</t>
    </rPh>
    <rPh sb="248" eb="250">
      <t>ザイセイ</t>
    </rPh>
    <rPh sb="250" eb="252">
      <t>キボ</t>
    </rPh>
    <rPh sb="253" eb="255">
      <t>ミア</t>
    </rPh>
    <rPh sb="257" eb="259">
      <t>テキセイ</t>
    </rPh>
    <rPh sb="260" eb="262">
      <t>キボ</t>
    </rPh>
    <rPh sb="263" eb="265">
      <t>コウシン</t>
    </rPh>
    <rPh sb="266" eb="267">
      <t>オコナ</t>
    </rPh>
    <rPh sb="268" eb="270">
      <t>ヒツヨウ</t>
    </rPh>
    <phoneticPr fontId="4"/>
  </si>
  <si>
    <t xml:space="preserve"> 本会計の経常収支比率は毎年100％を超えているため、多大な特別損失がない限り、毎年当期純利益を計上し、未処分利益剰余金も年々増加している。しかし、その当期純利益の額は年々減少傾向にある。また、当期純利益は計上しているものの、資金収支では毎期末における現金預金の残高は減少傾向にあり、損益勘定留保資金が数年後には枯渇し、未処分利益剰余金を取り崩さなければならない事態になることが予想される。さらに、H29において簡易水道事業統合による会計統合により、本会計の経営は厳しい運営を余儀なくされる。料金回収率が100％を切っている中、さらに低い法非適用の簡易水道事業を統合すれば、投資に回すだけの資金を得ることは困難であり、適正な料金への見直しを視野に入れていかなくてはならない。また、必要な更新需要を早急に把握し、適正規模の投資活動を行っていかなくてはならない。今後は必要な投資活動のための財源確保のため、簡易水道統合後の経営状況を見極め、適正な料金への見直し、漏水調査による有収率の向上、適正な投資規模の把握による企業債の借入れ等を行い、それらを総合的に判断して健全な経営を行う必要がある。</t>
    <rPh sb="1" eb="2">
      <t>ホン</t>
    </rPh>
    <rPh sb="2" eb="4">
      <t>カイケイ</t>
    </rPh>
    <rPh sb="5" eb="7">
      <t>ケイジョウ</t>
    </rPh>
    <rPh sb="7" eb="9">
      <t>シュウシ</t>
    </rPh>
    <rPh sb="9" eb="11">
      <t>ヒリツ</t>
    </rPh>
    <rPh sb="12" eb="14">
      <t>マイネン</t>
    </rPh>
    <rPh sb="19" eb="20">
      <t>コ</t>
    </rPh>
    <rPh sb="27" eb="29">
      <t>タダイ</t>
    </rPh>
    <rPh sb="30" eb="32">
      <t>トクベツ</t>
    </rPh>
    <rPh sb="32" eb="34">
      <t>ソンシツ</t>
    </rPh>
    <rPh sb="37" eb="38">
      <t>カギ</t>
    </rPh>
    <rPh sb="40" eb="42">
      <t>マイトシ</t>
    </rPh>
    <rPh sb="42" eb="44">
      <t>トウキ</t>
    </rPh>
    <rPh sb="44" eb="47">
      <t>ジュンリエキ</t>
    </rPh>
    <rPh sb="48" eb="50">
      <t>ケイジョウ</t>
    </rPh>
    <rPh sb="52" eb="53">
      <t>ミ</t>
    </rPh>
    <rPh sb="53" eb="55">
      <t>ショブン</t>
    </rPh>
    <rPh sb="55" eb="57">
      <t>リエキ</t>
    </rPh>
    <rPh sb="57" eb="60">
      <t>ジョウヨキン</t>
    </rPh>
    <rPh sb="61" eb="63">
      <t>ネンネン</t>
    </rPh>
    <rPh sb="63" eb="65">
      <t>ゾウカ</t>
    </rPh>
    <rPh sb="76" eb="78">
      <t>トウキ</t>
    </rPh>
    <rPh sb="78" eb="81">
      <t>ジュンリエキ</t>
    </rPh>
    <rPh sb="82" eb="83">
      <t>ガク</t>
    </rPh>
    <rPh sb="84" eb="86">
      <t>ネンネン</t>
    </rPh>
    <rPh sb="86" eb="88">
      <t>ゲンショウ</t>
    </rPh>
    <rPh sb="88" eb="90">
      <t>ケイコウ</t>
    </rPh>
    <rPh sb="97" eb="99">
      <t>トウキ</t>
    </rPh>
    <rPh sb="99" eb="102">
      <t>ジュンリエキ</t>
    </rPh>
    <rPh sb="206" eb="208">
      <t>カンイ</t>
    </rPh>
    <rPh sb="208" eb="210">
      <t>スイドウ</t>
    </rPh>
    <rPh sb="210" eb="212">
      <t>ジギョウ</t>
    </rPh>
    <rPh sb="212" eb="214">
      <t>トウゴウ</t>
    </rPh>
    <rPh sb="217" eb="219">
      <t>カイケイ</t>
    </rPh>
    <rPh sb="219" eb="221">
      <t>トウゴウ</t>
    </rPh>
    <rPh sb="225" eb="226">
      <t>ホン</t>
    </rPh>
    <rPh sb="226" eb="228">
      <t>カイケイ</t>
    </rPh>
    <rPh sb="229" eb="231">
      <t>ケイエイ</t>
    </rPh>
    <rPh sb="232" eb="233">
      <t>キビ</t>
    </rPh>
    <rPh sb="235" eb="237">
      <t>ウンエイ</t>
    </rPh>
    <rPh sb="238" eb="240">
      <t>ヨギ</t>
    </rPh>
    <rPh sb="246" eb="248">
      <t>リョウキン</t>
    </rPh>
    <rPh sb="248" eb="250">
      <t>カイシュウ</t>
    </rPh>
    <rPh sb="250" eb="251">
      <t>リツ</t>
    </rPh>
    <rPh sb="257" eb="258">
      <t>キ</t>
    </rPh>
    <rPh sb="262" eb="263">
      <t>ナカ</t>
    </rPh>
    <rPh sb="267" eb="268">
      <t>ヒク</t>
    </rPh>
    <rPh sb="269" eb="270">
      <t>ホウ</t>
    </rPh>
    <rPh sb="270" eb="271">
      <t>ヒ</t>
    </rPh>
    <rPh sb="271" eb="273">
      <t>テキヨウ</t>
    </rPh>
    <rPh sb="274" eb="276">
      <t>カンイ</t>
    </rPh>
    <rPh sb="276" eb="278">
      <t>スイドウ</t>
    </rPh>
    <rPh sb="278" eb="280">
      <t>ジギョウ</t>
    </rPh>
    <rPh sb="281" eb="283">
      <t>トウゴウ</t>
    </rPh>
    <rPh sb="287" eb="289">
      <t>トウシ</t>
    </rPh>
    <rPh sb="290" eb="291">
      <t>マワ</t>
    </rPh>
    <rPh sb="295" eb="297">
      <t>シキン</t>
    </rPh>
    <rPh sb="298" eb="299">
      <t>エ</t>
    </rPh>
    <rPh sb="303" eb="305">
      <t>コンナン</t>
    </rPh>
    <rPh sb="309" eb="311">
      <t>テキセイ</t>
    </rPh>
    <rPh sb="312" eb="314">
      <t>リョウキン</t>
    </rPh>
    <rPh sb="316" eb="318">
      <t>ミナオ</t>
    </rPh>
    <rPh sb="320" eb="322">
      <t>シヤ</t>
    </rPh>
    <rPh sb="323" eb="324">
      <t>イ</t>
    </rPh>
    <rPh sb="340" eb="342">
      <t>ヒツヨウ</t>
    </rPh>
    <rPh sb="343" eb="345">
      <t>コウシン</t>
    </rPh>
    <rPh sb="345" eb="347">
      <t>ジュヨウ</t>
    </rPh>
    <rPh sb="348" eb="350">
      <t>ソウキュウ</t>
    </rPh>
    <rPh sb="351" eb="353">
      <t>ハアク</t>
    </rPh>
    <rPh sb="355" eb="357">
      <t>テキセイ</t>
    </rPh>
    <rPh sb="357" eb="359">
      <t>キボ</t>
    </rPh>
    <rPh sb="360" eb="362">
      <t>トウシ</t>
    </rPh>
    <rPh sb="362" eb="364">
      <t>カツドウ</t>
    </rPh>
    <rPh sb="365" eb="366">
      <t>オコナ</t>
    </rPh>
    <rPh sb="379" eb="381">
      <t>コンゴ</t>
    </rPh>
    <rPh sb="382" eb="384">
      <t>ヒツヨウ</t>
    </rPh>
    <rPh sb="385" eb="387">
      <t>トウシ</t>
    </rPh>
    <rPh sb="387" eb="389">
      <t>カツドウ</t>
    </rPh>
    <rPh sb="393" eb="395">
      <t>ザイゲン</t>
    </rPh>
    <rPh sb="395" eb="397">
      <t>カクホ</t>
    </rPh>
    <rPh sb="401" eb="403">
      <t>カンイ</t>
    </rPh>
    <rPh sb="403" eb="405">
      <t>スイドウ</t>
    </rPh>
    <rPh sb="405" eb="407">
      <t>トウゴウ</t>
    </rPh>
    <rPh sb="407" eb="408">
      <t>ゴ</t>
    </rPh>
    <rPh sb="409" eb="411">
      <t>ケイエイ</t>
    </rPh>
    <rPh sb="411" eb="413">
      <t>ジョウキョウ</t>
    </rPh>
    <rPh sb="414" eb="416">
      <t>ミキワ</t>
    </rPh>
    <rPh sb="418" eb="420">
      <t>テキセイ</t>
    </rPh>
    <rPh sb="421" eb="423">
      <t>リョウキン</t>
    </rPh>
    <rPh sb="425" eb="427">
      <t>ミナオ</t>
    </rPh>
    <rPh sb="429" eb="431">
      <t>ロウスイ</t>
    </rPh>
    <rPh sb="431" eb="433">
      <t>チョウサ</t>
    </rPh>
    <rPh sb="436" eb="438">
      <t>ユウシュウ</t>
    </rPh>
    <rPh sb="438" eb="439">
      <t>リツ</t>
    </rPh>
    <rPh sb="440" eb="442">
      <t>コウジョウ</t>
    </rPh>
    <rPh sb="443" eb="445">
      <t>テキセイ</t>
    </rPh>
    <rPh sb="446" eb="448">
      <t>トウシ</t>
    </rPh>
    <rPh sb="448" eb="450">
      <t>キボ</t>
    </rPh>
    <rPh sb="451" eb="453">
      <t>ハアク</t>
    </rPh>
    <rPh sb="456" eb="458">
      <t>キギョウ</t>
    </rPh>
    <rPh sb="458" eb="459">
      <t>サイ</t>
    </rPh>
    <rPh sb="460" eb="462">
      <t>カリイ</t>
    </rPh>
    <rPh sb="463" eb="464">
      <t>トウ</t>
    </rPh>
    <rPh sb="465" eb="466">
      <t>オコナ</t>
    </rPh>
    <rPh sb="472" eb="474">
      <t>ソウゴウ</t>
    </rPh>
    <rPh sb="474" eb="475">
      <t>テキ</t>
    </rPh>
    <rPh sb="476" eb="478">
      <t>ハンダン</t>
    </rPh>
    <rPh sb="480" eb="482">
      <t>ケンゼン</t>
    </rPh>
    <rPh sb="483" eb="485">
      <t>ケイエイ</t>
    </rPh>
    <rPh sb="486" eb="487">
      <t>オコナ</t>
    </rPh>
    <rPh sb="488" eb="490">
      <t>ヒツヨウ</t>
    </rPh>
    <phoneticPr fontId="4"/>
  </si>
  <si>
    <t>①　経常収支比率は105.7％であり、対前年度比1.4ポイント増となった。この要因は、経常収益のうち主たる収益である給水収益が0.9％の微増となったものである。給水収益が増加した要因は、人口減少にもかかわらず、給水戸数の増加と一部施設での給水需要増加によるものである。また、営業外収益については他会計補助金及び各種引当金戻入益の増加が主な要因である。一方、経常費用については対前年度比で1.53％の増となったが、修繕費、減価償却費、退職給付費の増が主たる要因である。
③　流動比率は対前年度比で、ほぼ横ばい状態にある。類似団体に比べるとやや支払能力では劣っている。
④　企業債残高対給水収益比率は、減少傾向にあるが、類似団体よりやや高くなっている。今後計画的な投資を行うために企業債を必要規模借り入れることにより、企業債借入額が企業債償還金を上回り、この比率が上昇する可能性がある。
⑤　料金回収率は依然100％未満となっており、給水収益のみで費用を賄うことはできていない。一般会計からの繰入に依存しており、全国平均及び類似団体平均に比べると10ポイント以上低く、費用に見合う適正な料金設定とは言えない状況である。
⑦　施設利用率は過去5年間で大きな変動はなく、類似団体より高くなっているが、人口減少とともに下降ぎみである。
⑧有収率については、毎年の漏水調査実施と、それにもとづく修繕により対前年度比で約1ポイント上昇し、改善傾向にあるが、引き続き有収率の低い地域の漏水調査を実施して、さらなる改善が必要である。</t>
    <rPh sb="2" eb="4">
      <t>ケイジョウ</t>
    </rPh>
    <rPh sb="4" eb="6">
      <t>シュウシ</t>
    </rPh>
    <rPh sb="6" eb="8">
      <t>ヒリツ</t>
    </rPh>
    <rPh sb="19" eb="20">
      <t>タイ</t>
    </rPh>
    <rPh sb="20" eb="22">
      <t>ゼンネン</t>
    </rPh>
    <rPh sb="22" eb="23">
      <t>ド</t>
    </rPh>
    <rPh sb="23" eb="24">
      <t>ヒ</t>
    </rPh>
    <rPh sb="31" eb="32">
      <t>ゾウ</t>
    </rPh>
    <rPh sb="39" eb="41">
      <t>ヨウイン</t>
    </rPh>
    <rPh sb="43" eb="45">
      <t>ケイジョウ</t>
    </rPh>
    <rPh sb="45" eb="47">
      <t>シュウエキ</t>
    </rPh>
    <rPh sb="50" eb="51">
      <t>シュ</t>
    </rPh>
    <rPh sb="53" eb="55">
      <t>シュウエキ</t>
    </rPh>
    <rPh sb="58" eb="60">
      <t>キュウスイ</t>
    </rPh>
    <rPh sb="60" eb="62">
      <t>シュウエキ</t>
    </rPh>
    <rPh sb="68" eb="70">
      <t>ビゾウ</t>
    </rPh>
    <rPh sb="80" eb="82">
      <t>キュウスイ</t>
    </rPh>
    <rPh sb="82" eb="84">
      <t>シュウエキ</t>
    </rPh>
    <rPh sb="85" eb="87">
      <t>ゾウカ</t>
    </rPh>
    <rPh sb="89" eb="91">
      <t>ヨウイン</t>
    </rPh>
    <rPh sb="93" eb="95">
      <t>ジンコウ</t>
    </rPh>
    <rPh sb="95" eb="97">
      <t>ゲンショウ</t>
    </rPh>
    <rPh sb="105" eb="107">
      <t>キュウスイ</t>
    </rPh>
    <rPh sb="107" eb="109">
      <t>コスウ</t>
    </rPh>
    <rPh sb="110" eb="112">
      <t>ゾウカ</t>
    </rPh>
    <rPh sb="113" eb="115">
      <t>イチブ</t>
    </rPh>
    <rPh sb="115" eb="117">
      <t>シセツ</t>
    </rPh>
    <rPh sb="119" eb="121">
      <t>キュウスイ</t>
    </rPh>
    <rPh sb="121" eb="123">
      <t>ジュヨウ</t>
    </rPh>
    <rPh sb="123" eb="125">
      <t>ゾウカ</t>
    </rPh>
    <rPh sb="137" eb="139">
      <t>エイギョウ</t>
    </rPh>
    <rPh sb="139" eb="140">
      <t>ガイ</t>
    </rPh>
    <rPh sb="140" eb="142">
      <t>シュウエキ</t>
    </rPh>
    <rPh sb="147" eb="148">
      <t>タ</t>
    </rPh>
    <rPh sb="148" eb="150">
      <t>カイケイ</t>
    </rPh>
    <rPh sb="150" eb="153">
      <t>ホジョキン</t>
    </rPh>
    <rPh sb="153" eb="154">
      <t>オヨ</t>
    </rPh>
    <rPh sb="155" eb="157">
      <t>カクシュ</t>
    </rPh>
    <rPh sb="157" eb="159">
      <t>ヒキアテ</t>
    </rPh>
    <rPh sb="159" eb="160">
      <t>キン</t>
    </rPh>
    <rPh sb="160" eb="162">
      <t>レイニュウ</t>
    </rPh>
    <rPh sb="162" eb="163">
      <t>エキ</t>
    </rPh>
    <rPh sb="164" eb="166">
      <t>ゾウカ</t>
    </rPh>
    <rPh sb="167" eb="168">
      <t>オモ</t>
    </rPh>
    <rPh sb="169" eb="171">
      <t>ヨウイン</t>
    </rPh>
    <rPh sb="175" eb="177">
      <t>イッポウ</t>
    </rPh>
    <rPh sb="178" eb="180">
      <t>ケイジョウ</t>
    </rPh>
    <rPh sb="180" eb="182">
      <t>ヒヨウ</t>
    </rPh>
    <rPh sb="187" eb="188">
      <t>タイ</t>
    </rPh>
    <rPh sb="188" eb="190">
      <t>ゼンネン</t>
    </rPh>
    <rPh sb="190" eb="191">
      <t>ド</t>
    </rPh>
    <rPh sb="191" eb="192">
      <t>ヒ</t>
    </rPh>
    <rPh sb="199" eb="200">
      <t>ゾウ</t>
    </rPh>
    <rPh sb="206" eb="208">
      <t>シュウゼン</t>
    </rPh>
    <rPh sb="208" eb="209">
      <t>ヒ</t>
    </rPh>
    <rPh sb="210" eb="212">
      <t>ゲンカ</t>
    </rPh>
    <rPh sb="212" eb="214">
      <t>ショウキャク</t>
    </rPh>
    <rPh sb="214" eb="215">
      <t>ヒ</t>
    </rPh>
    <rPh sb="216" eb="218">
      <t>タイショク</t>
    </rPh>
    <rPh sb="218" eb="220">
      <t>キュウフ</t>
    </rPh>
    <rPh sb="220" eb="221">
      <t>ヒ</t>
    </rPh>
    <rPh sb="222" eb="223">
      <t>ゾウ</t>
    </rPh>
    <rPh sb="224" eb="225">
      <t>シュ</t>
    </rPh>
    <rPh sb="227" eb="229">
      <t>ヨウイン</t>
    </rPh>
    <rPh sb="236" eb="238">
      <t>リュウドウ</t>
    </rPh>
    <rPh sb="238" eb="240">
      <t>ヒリツ</t>
    </rPh>
    <rPh sb="241" eb="242">
      <t>タイ</t>
    </rPh>
    <rPh sb="242" eb="244">
      <t>ゼンネン</t>
    </rPh>
    <rPh sb="244" eb="245">
      <t>ド</t>
    </rPh>
    <rPh sb="245" eb="246">
      <t>ヒ</t>
    </rPh>
    <rPh sb="250" eb="251">
      <t>ヨコ</t>
    </rPh>
    <rPh sb="253" eb="255">
      <t>ジョウタイ</t>
    </rPh>
    <rPh sb="264" eb="265">
      <t>クラ</t>
    </rPh>
    <rPh sb="270" eb="272">
      <t>シハライ</t>
    </rPh>
    <rPh sb="272" eb="274">
      <t>ノウリョク</t>
    </rPh>
    <rPh sb="276" eb="277">
      <t>オト</t>
    </rPh>
    <rPh sb="285" eb="287">
      <t>キギョウ</t>
    </rPh>
    <rPh sb="287" eb="288">
      <t>サイ</t>
    </rPh>
    <rPh sb="288" eb="290">
      <t>ザンダカ</t>
    </rPh>
    <rPh sb="290" eb="291">
      <t>タイ</t>
    </rPh>
    <rPh sb="291" eb="293">
      <t>キュウスイ</t>
    </rPh>
    <rPh sb="293" eb="295">
      <t>シュウエキ</t>
    </rPh>
    <rPh sb="295" eb="297">
      <t>ヒリツ</t>
    </rPh>
    <rPh sb="299" eb="301">
      <t>ゲンショウ</t>
    </rPh>
    <rPh sb="301" eb="303">
      <t>ケイコウ</t>
    </rPh>
    <rPh sb="308" eb="310">
      <t>ルイジ</t>
    </rPh>
    <rPh sb="310" eb="312">
      <t>ダンタイ</t>
    </rPh>
    <rPh sb="316" eb="317">
      <t>タカ</t>
    </rPh>
    <rPh sb="324" eb="326">
      <t>コンゴ</t>
    </rPh>
    <rPh sb="326" eb="328">
      <t>ケイカク</t>
    </rPh>
    <rPh sb="328" eb="329">
      <t>テキ</t>
    </rPh>
    <rPh sb="330" eb="332">
      <t>トウシ</t>
    </rPh>
    <rPh sb="333" eb="334">
      <t>オコナ</t>
    </rPh>
    <rPh sb="338" eb="340">
      <t>キギョウ</t>
    </rPh>
    <rPh sb="340" eb="341">
      <t>サイ</t>
    </rPh>
    <rPh sb="342" eb="344">
      <t>ヒツヨウ</t>
    </rPh>
    <rPh sb="344" eb="346">
      <t>キボ</t>
    </rPh>
    <rPh sb="510" eb="512">
      <t>シセツ</t>
    </rPh>
    <rPh sb="512" eb="514">
      <t>リヨウ</t>
    </rPh>
    <rPh sb="514" eb="515">
      <t>リツ</t>
    </rPh>
    <rPh sb="516" eb="518">
      <t>カコ</t>
    </rPh>
    <rPh sb="519" eb="521">
      <t>ネンカン</t>
    </rPh>
    <rPh sb="522" eb="523">
      <t>オオ</t>
    </rPh>
    <rPh sb="525" eb="527">
      <t>ヘンドウ</t>
    </rPh>
    <rPh sb="531" eb="533">
      <t>ルイジ</t>
    </rPh>
    <rPh sb="533" eb="535">
      <t>ダンタイ</t>
    </rPh>
    <rPh sb="537" eb="538">
      <t>タカ</t>
    </rPh>
    <rPh sb="546" eb="548">
      <t>ジンコウ</t>
    </rPh>
    <rPh sb="548" eb="550">
      <t>ゲンショウ</t>
    </rPh>
    <rPh sb="554" eb="556">
      <t>カコウ</t>
    </rPh>
    <rPh sb="564" eb="566">
      <t>ユウシュウ</t>
    </rPh>
    <rPh sb="566" eb="567">
      <t>リツ</t>
    </rPh>
    <rPh sb="573" eb="575">
      <t>マイトシ</t>
    </rPh>
    <rPh sb="576" eb="578">
      <t>ロウスイ</t>
    </rPh>
    <rPh sb="578" eb="580">
      <t>チョウサ</t>
    </rPh>
    <rPh sb="580" eb="582">
      <t>ジッシ</t>
    </rPh>
    <rPh sb="591" eb="593">
      <t>シュウゼン</t>
    </rPh>
    <rPh sb="596" eb="597">
      <t>タイ</t>
    </rPh>
    <rPh sb="597" eb="600">
      <t>ゼンネンド</t>
    </rPh>
    <rPh sb="600" eb="601">
      <t>ヒ</t>
    </rPh>
    <rPh sb="602" eb="603">
      <t>ヤク</t>
    </rPh>
    <rPh sb="608" eb="610">
      <t>ジョウショウ</t>
    </rPh>
    <rPh sb="612" eb="614">
      <t>カイゼン</t>
    </rPh>
    <rPh sb="614" eb="616">
      <t>ケイコウ</t>
    </rPh>
    <rPh sb="621" eb="622">
      <t>ヒ</t>
    </rPh>
    <rPh sb="623" eb="624">
      <t>ツヅ</t>
    </rPh>
    <rPh sb="625" eb="627">
      <t>ユウシュウ</t>
    </rPh>
    <rPh sb="627" eb="628">
      <t>リツ</t>
    </rPh>
    <rPh sb="629" eb="630">
      <t>ヒク</t>
    </rPh>
    <rPh sb="631" eb="633">
      <t>チイキ</t>
    </rPh>
    <rPh sb="634" eb="636">
      <t>ロウスイ</t>
    </rPh>
    <rPh sb="636" eb="638">
      <t>チョウサ</t>
    </rPh>
    <rPh sb="639" eb="641">
      <t>ジッシ</t>
    </rPh>
    <rPh sb="648" eb="650">
      <t>カイゼン</t>
    </rPh>
    <rPh sb="651" eb="65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</si>
</sst>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0.53</c:v>
                </c:pt>
                <c:pt idx="1">
                  <c:v>1.68</c:v>
                </c:pt>
                <c:pt idx="2">
                  <c:v>0.77</c:v>
                </c:pt>
                <c:pt idx="3">
                  <c:v>0.28000000000000003</c:v>
                </c:pt>
                <c:pt idx="4">
                  <c:v>0.2</c:v>
                </c:pt>
              </c:numCache>
            </c:numRef>
          </c:val>
        </c:ser>
        <c:dLbls>
          <c:showLegendKey val="0"/>
          <c:showVal val="0"/>
          <c:showCatName val="0"/>
          <c:showSerName val="0"/>
          <c:showPercent val="0"/>
          <c:showBubbleSize val="0"/>
        </c:dLbls>
        <c:gapWidth val="150"/>
        <c:axId val="25422848"/>
        <c:axId val="2565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0.78</c:v>
                </c:pt>
                <c:pt idx="1">
                  <c:v>0.67</c:v>
                </c:pt>
                <c:pt idx="2">
                  <c:v>0.67</c:v>
                </c:pt>
                <c:pt idx="3">
                  <c:v>0.66</c:v>
                </c:pt>
                <c:pt idx="4">
                  <c:v>0.99</c:v>
                </c:pt>
              </c:numCache>
            </c:numRef>
          </c:val>
          <c:smooth val="0"/>
        </c:ser>
        <c:dLbls>
          <c:showLegendKey val="0"/>
          <c:showVal val="0"/>
          <c:showCatName val="0"/>
          <c:showSerName val="0"/>
          <c:showPercent val="0"/>
          <c:showBubbleSize val="0"/>
        </c:dLbls>
        <c:marker val="1"/>
        <c:smooth val="0"/>
        <c:axId val="25422848"/>
        <c:axId val="25650688"/>
      </c:lineChart>
      <c:dateAx>
        <c:axId val="25422848"/>
        <c:scaling>
          <c:orientation val="minMax"/>
        </c:scaling>
        <c:delete val="1"/>
        <c:axPos val="b"/>
        <c:numFmt formatCode="ge" sourceLinked="1"/>
        <c:majorTickMark val="none"/>
        <c:minorTickMark val="none"/>
        <c:tickLblPos val="none"/>
        <c:crossAx val="25650688"/>
        <c:crosses val="autoZero"/>
        <c:auto val="1"/>
        <c:lblOffset val="100"/>
        <c:baseTimeUnit val="years"/>
      </c:dateAx>
      <c:valAx>
        <c:axId val="2565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2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68.69</c:v>
                </c:pt>
                <c:pt idx="1">
                  <c:v>70.38</c:v>
                </c:pt>
                <c:pt idx="2">
                  <c:v>68.930000000000007</c:v>
                </c:pt>
                <c:pt idx="3">
                  <c:v>67.87</c:v>
                </c:pt>
                <c:pt idx="4">
                  <c:v>67.77</c:v>
                </c:pt>
              </c:numCache>
            </c:numRef>
          </c:val>
        </c:ser>
        <c:dLbls>
          <c:showLegendKey val="0"/>
          <c:showVal val="0"/>
          <c:showCatName val="0"/>
          <c:showSerName val="0"/>
          <c:showPercent val="0"/>
          <c:showBubbleSize val="0"/>
        </c:dLbls>
        <c:gapWidth val="150"/>
        <c:axId val="30128000"/>
        <c:axId val="3013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55.84</c:v>
                </c:pt>
                <c:pt idx="1">
                  <c:v>55.68</c:v>
                </c:pt>
                <c:pt idx="2">
                  <c:v>55.64</c:v>
                </c:pt>
                <c:pt idx="3">
                  <c:v>55.13</c:v>
                </c:pt>
                <c:pt idx="4">
                  <c:v>54.77</c:v>
                </c:pt>
              </c:numCache>
            </c:numRef>
          </c:val>
          <c:smooth val="0"/>
        </c:ser>
        <c:dLbls>
          <c:showLegendKey val="0"/>
          <c:showVal val="0"/>
          <c:showCatName val="0"/>
          <c:showSerName val="0"/>
          <c:showPercent val="0"/>
          <c:showBubbleSize val="0"/>
        </c:dLbls>
        <c:marker val="1"/>
        <c:smooth val="0"/>
        <c:axId val="30128000"/>
        <c:axId val="30138368"/>
      </c:lineChart>
      <c:dateAx>
        <c:axId val="30128000"/>
        <c:scaling>
          <c:orientation val="minMax"/>
        </c:scaling>
        <c:delete val="1"/>
        <c:axPos val="b"/>
        <c:numFmt formatCode="ge" sourceLinked="1"/>
        <c:majorTickMark val="none"/>
        <c:minorTickMark val="none"/>
        <c:tickLblPos val="none"/>
        <c:crossAx val="30138368"/>
        <c:crosses val="autoZero"/>
        <c:auto val="1"/>
        <c:lblOffset val="100"/>
        <c:baseTimeUnit val="years"/>
      </c:dateAx>
      <c:valAx>
        <c:axId val="3013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2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85.11</c:v>
                </c:pt>
                <c:pt idx="1">
                  <c:v>85.58</c:v>
                </c:pt>
                <c:pt idx="2">
                  <c:v>84.75</c:v>
                </c:pt>
                <c:pt idx="3">
                  <c:v>84.99</c:v>
                </c:pt>
                <c:pt idx="4">
                  <c:v>85.97</c:v>
                </c:pt>
              </c:numCache>
            </c:numRef>
          </c:val>
        </c:ser>
        <c:dLbls>
          <c:showLegendKey val="0"/>
          <c:showVal val="0"/>
          <c:showCatName val="0"/>
          <c:showSerName val="0"/>
          <c:showPercent val="0"/>
          <c:showBubbleSize val="0"/>
        </c:dLbls>
        <c:gapWidth val="150"/>
        <c:axId val="33854976"/>
        <c:axId val="3385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83.11</c:v>
                </c:pt>
                <c:pt idx="1">
                  <c:v>83.18</c:v>
                </c:pt>
                <c:pt idx="2">
                  <c:v>83.09</c:v>
                </c:pt>
                <c:pt idx="3">
                  <c:v>83</c:v>
                </c:pt>
                <c:pt idx="4">
                  <c:v>82.89</c:v>
                </c:pt>
              </c:numCache>
            </c:numRef>
          </c:val>
          <c:smooth val="0"/>
        </c:ser>
        <c:dLbls>
          <c:showLegendKey val="0"/>
          <c:showVal val="0"/>
          <c:showCatName val="0"/>
          <c:showSerName val="0"/>
          <c:showPercent val="0"/>
          <c:showBubbleSize val="0"/>
        </c:dLbls>
        <c:marker val="1"/>
        <c:smooth val="0"/>
        <c:axId val="33854976"/>
        <c:axId val="33856896"/>
      </c:lineChart>
      <c:dateAx>
        <c:axId val="33854976"/>
        <c:scaling>
          <c:orientation val="minMax"/>
        </c:scaling>
        <c:delete val="1"/>
        <c:axPos val="b"/>
        <c:numFmt formatCode="ge" sourceLinked="1"/>
        <c:majorTickMark val="none"/>
        <c:minorTickMark val="none"/>
        <c:tickLblPos val="none"/>
        <c:crossAx val="33856896"/>
        <c:crosses val="autoZero"/>
        <c:auto val="1"/>
        <c:lblOffset val="100"/>
        <c:baseTimeUnit val="years"/>
      </c:dateAx>
      <c:valAx>
        <c:axId val="3385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5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105.35</c:v>
                </c:pt>
                <c:pt idx="1">
                  <c:v>108</c:v>
                </c:pt>
                <c:pt idx="2">
                  <c:v>104.7</c:v>
                </c:pt>
                <c:pt idx="3">
                  <c:v>104.27</c:v>
                </c:pt>
                <c:pt idx="4">
                  <c:v>105.67</c:v>
                </c:pt>
              </c:numCache>
            </c:numRef>
          </c:val>
        </c:ser>
        <c:dLbls>
          <c:showLegendKey val="0"/>
          <c:showVal val="0"/>
          <c:showCatName val="0"/>
          <c:showSerName val="0"/>
          <c:showPercent val="0"/>
          <c:showBubbleSize val="0"/>
        </c:dLbls>
        <c:gapWidth val="150"/>
        <c:axId val="36141312"/>
        <c:axId val="36405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107.37</c:v>
                </c:pt>
                <c:pt idx="1">
                  <c:v>107.57</c:v>
                </c:pt>
                <c:pt idx="2">
                  <c:v>106.55</c:v>
                </c:pt>
                <c:pt idx="3">
                  <c:v>110.01</c:v>
                </c:pt>
                <c:pt idx="4">
                  <c:v>111.21</c:v>
                </c:pt>
              </c:numCache>
            </c:numRef>
          </c:val>
          <c:smooth val="0"/>
        </c:ser>
        <c:dLbls>
          <c:showLegendKey val="0"/>
          <c:showVal val="0"/>
          <c:showCatName val="0"/>
          <c:showSerName val="0"/>
          <c:showPercent val="0"/>
          <c:showBubbleSize val="0"/>
        </c:dLbls>
        <c:marker val="1"/>
        <c:smooth val="0"/>
        <c:axId val="36141312"/>
        <c:axId val="36405632"/>
      </c:lineChart>
      <c:dateAx>
        <c:axId val="36141312"/>
        <c:scaling>
          <c:orientation val="minMax"/>
        </c:scaling>
        <c:delete val="1"/>
        <c:axPos val="b"/>
        <c:numFmt formatCode="ge" sourceLinked="1"/>
        <c:majorTickMark val="none"/>
        <c:minorTickMark val="none"/>
        <c:tickLblPos val="none"/>
        <c:crossAx val="36405632"/>
        <c:crosses val="autoZero"/>
        <c:auto val="1"/>
        <c:lblOffset val="100"/>
        <c:baseTimeUnit val="years"/>
      </c:dateAx>
      <c:valAx>
        <c:axId val="36405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14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21.29</c:v>
                </c:pt>
                <c:pt idx="1">
                  <c:v>22.22</c:v>
                </c:pt>
                <c:pt idx="2">
                  <c:v>23.47</c:v>
                </c:pt>
                <c:pt idx="3">
                  <c:v>37.549999999999997</c:v>
                </c:pt>
                <c:pt idx="4">
                  <c:v>37.86</c:v>
                </c:pt>
              </c:numCache>
            </c:numRef>
          </c:val>
        </c:ser>
        <c:dLbls>
          <c:showLegendKey val="0"/>
          <c:showVal val="0"/>
          <c:showCatName val="0"/>
          <c:showSerName val="0"/>
          <c:showPercent val="0"/>
          <c:showBubbleSize val="0"/>
        </c:dLbls>
        <c:gapWidth val="150"/>
        <c:axId val="37990400"/>
        <c:axId val="3799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37.090000000000003</c:v>
                </c:pt>
                <c:pt idx="1">
                  <c:v>38.07</c:v>
                </c:pt>
                <c:pt idx="2">
                  <c:v>39.06</c:v>
                </c:pt>
                <c:pt idx="3">
                  <c:v>46.66</c:v>
                </c:pt>
                <c:pt idx="4">
                  <c:v>47.46</c:v>
                </c:pt>
              </c:numCache>
            </c:numRef>
          </c:val>
          <c:smooth val="0"/>
        </c:ser>
        <c:dLbls>
          <c:showLegendKey val="0"/>
          <c:showVal val="0"/>
          <c:showCatName val="0"/>
          <c:showSerName val="0"/>
          <c:showPercent val="0"/>
          <c:showBubbleSize val="0"/>
        </c:dLbls>
        <c:marker val="1"/>
        <c:smooth val="0"/>
        <c:axId val="37990400"/>
        <c:axId val="37992320"/>
      </c:lineChart>
      <c:dateAx>
        <c:axId val="37990400"/>
        <c:scaling>
          <c:orientation val="minMax"/>
        </c:scaling>
        <c:delete val="1"/>
        <c:axPos val="b"/>
        <c:numFmt formatCode="ge" sourceLinked="1"/>
        <c:majorTickMark val="none"/>
        <c:minorTickMark val="none"/>
        <c:tickLblPos val="none"/>
        <c:crossAx val="37992320"/>
        <c:crosses val="autoZero"/>
        <c:auto val="1"/>
        <c:lblOffset val="100"/>
        <c:baseTimeUnit val="years"/>
      </c:dateAx>
      <c:valAx>
        <c:axId val="3799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9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12.08</c:v>
                </c:pt>
                <c:pt idx="1">
                  <c:v>12.82</c:v>
                </c:pt>
                <c:pt idx="2">
                  <c:v>13.68</c:v>
                </c:pt>
                <c:pt idx="3">
                  <c:v>13.54</c:v>
                </c:pt>
                <c:pt idx="4">
                  <c:v>22.14</c:v>
                </c:pt>
              </c:numCache>
            </c:numRef>
          </c:val>
        </c:ser>
        <c:dLbls>
          <c:showLegendKey val="0"/>
          <c:showVal val="0"/>
          <c:showCatName val="0"/>
          <c:showSerName val="0"/>
          <c:showPercent val="0"/>
          <c:showBubbleSize val="0"/>
        </c:dLbls>
        <c:gapWidth val="150"/>
        <c:axId val="90965120"/>
        <c:axId val="9096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6.63</c:v>
                </c:pt>
                <c:pt idx="1">
                  <c:v>7.73</c:v>
                </c:pt>
                <c:pt idx="2">
                  <c:v>8.8699999999999992</c:v>
                </c:pt>
                <c:pt idx="3">
                  <c:v>9.85</c:v>
                </c:pt>
                <c:pt idx="4">
                  <c:v>9.7100000000000009</c:v>
                </c:pt>
              </c:numCache>
            </c:numRef>
          </c:val>
          <c:smooth val="0"/>
        </c:ser>
        <c:dLbls>
          <c:showLegendKey val="0"/>
          <c:showVal val="0"/>
          <c:showCatName val="0"/>
          <c:showSerName val="0"/>
          <c:showPercent val="0"/>
          <c:showBubbleSize val="0"/>
        </c:dLbls>
        <c:marker val="1"/>
        <c:smooth val="0"/>
        <c:axId val="90965120"/>
        <c:axId val="90967040"/>
      </c:lineChart>
      <c:dateAx>
        <c:axId val="90965120"/>
        <c:scaling>
          <c:orientation val="minMax"/>
        </c:scaling>
        <c:delete val="1"/>
        <c:axPos val="b"/>
        <c:numFmt formatCode="ge" sourceLinked="1"/>
        <c:majorTickMark val="none"/>
        <c:minorTickMark val="none"/>
        <c:tickLblPos val="none"/>
        <c:crossAx val="90967040"/>
        <c:crosses val="autoZero"/>
        <c:auto val="1"/>
        <c:lblOffset val="100"/>
        <c:baseTimeUnit val="years"/>
      </c:dateAx>
      <c:valAx>
        <c:axId val="9096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96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4390144"/>
        <c:axId val="9461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8.5</c:v>
                </c:pt>
                <c:pt idx="1">
                  <c:v>9.34</c:v>
                </c:pt>
                <c:pt idx="2">
                  <c:v>9.56</c:v>
                </c:pt>
                <c:pt idx="3">
                  <c:v>2.8</c:v>
                </c:pt>
                <c:pt idx="4">
                  <c:v>1.93</c:v>
                </c:pt>
              </c:numCache>
            </c:numRef>
          </c:val>
          <c:smooth val="0"/>
        </c:ser>
        <c:dLbls>
          <c:showLegendKey val="0"/>
          <c:showVal val="0"/>
          <c:showCatName val="0"/>
          <c:showSerName val="0"/>
          <c:showPercent val="0"/>
          <c:showBubbleSize val="0"/>
        </c:dLbls>
        <c:marker val="1"/>
        <c:smooth val="0"/>
        <c:axId val="94390144"/>
        <c:axId val="94613504"/>
      </c:lineChart>
      <c:dateAx>
        <c:axId val="94390144"/>
        <c:scaling>
          <c:orientation val="minMax"/>
        </c:scaling>
        <c:delete val="1"/>
        <c:axPos val="b"/>
        <c:numFmt formatCode="ge" sourceLinked="1"/>
        <c:majorTickMark val="none"/>
        <c:minorTickMark val="none"/>
        <c:tickLblPos val="none"/>
        <c:crossAx val="94613504"/>
        <c:crosses val="autoZero"/>
        <c:auto val="1"/>
        <c:lblOffset val="100"/>
        <c:baseTimeUnit val="years"/>
      </c:dateAx>
      <c:valAx>
        <c:axId val="946135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439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466.56</c:v>
                </c:pt>
                <c:pt idx="1">
                  <c:v>513.29999999999995</c:v>
                </c:pt>
                <c:pt idx="2">
                  <c:v>532.28</c:v>
                </c:pt>
                <c:pt idx="3">
                  <c:v>266.11</c:v>
                </c:pt>
                <c:pt idx="4">
                  <c:v>264.35000000000002</c:v>
                </c:pt>
              </c:numCache>
            </c:numRef>
          </c:val>
        </c:ser>
        <c:dLbls>
          <c:showLegendKey val="0"/>
          <c:showVal val="0"/>
          <c:showCatName val="0"/>
          <c:showSerName val="0"/>
          <c:showPercent val="0"/>
          <c:showBubbleSize val="0"/>
        </c:dLbls>
        <c:gapWidth val="150"/>
        <c:axId val="95229824"/>
        <c:axId val="100874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995.5</c:v>
                </c:pt>
                <c:pt idx="1">
                  <c:v>915.5</c:v>
                </c:pt>
                <c:pt idx="2">
                  <c:v>963.24</c:v>
                </c:pt>
                <c:pt idx="3">
                  <c:v>381.53</c:v>
                </c:pt>
                <c:pt idx="4">
                  <c:v>391.54</c:v>
                </c:pt>
              </c:numCache>
            </c:numRef>
          </c:val>
          <c:smooth val="0"/>
        </c:ser>
        <c:dLbls>
          <c:showLegendKey val="0"/>
          <c:showVal val="0"/>
          <c:showCatName val="0"/>
          <c:showSerName val="0"/>
          <c:showPercent val="0"/>
          <c:showBubbleSize val="0"/>
        </c:dLbls>
        <c:marker val="1"/>
        <c:smooth val="0"/>
        <c:axId val="95229824"/>
        <c:axId val="100874880"/>
      </c:lineChart>
      <c:dateAx>
        <c:axId val="95229824"/>
        <c:scaling>
          <c:orientation val="minMax"/>
        </c:scaling>
        <c:delete val="1"/>
        <c:axPos val="b"/>
        <c:numFmt formatCode="ge" sourceLinked="1"/>
        <c:majorTickMark val="none"/>
        <c:minorTickMark val="none"/>
        <c:tickLblPos val="none"/>
        <c:crossAx val="100874880"/>
        <c:crosses val="autoZero"/>
        <c:auto val="1"/>
        <c:lblOffset val="100"/>
        <c:baseTimeUnit val="years"/>
      </c:dateAx>
      <c:valAx>
        <c:axId val="1008748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522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547.58000000000004</c:v>
                </c:pt>
                <c:pt idx="1">
                  <c:v>521.01</c:v>
                </c:pt>
                <c:pt idx="2">
                  <c:v>520.51</c:v>
                </c:pt>
                <c:pt idx="3">
                  <c:v>506.3</c:v>
                </c:pt>
                <c:pt idx="4">
                  <c:v>477.84</c:v>
                </c:pt>
              </c:numCache>
            </c:numRef>
          </c:val>
        </c:ser>
        <c:dLbls>
          <c:showLegendKey val="0"/>
          <c:showVal val="0"/>
          <c:showCatName val="0"/>
          <c:showSerName val="0"/>
          <c:showPercent val="0"/>
          <c:showBubbleSize val="0"/>
        </c:dLbls>
        <c:gapWidth val="150"/>
        <c:axId val="29741056"/>
        <c:axId val="2974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414.59</c:v>
                </c:pt>
                <c:pt idx="1">
                  <c:v>404.78</c:v>
                </c:pt>
                <c:pt idx="2">
                  <c:v>400.38</c:v>
                </c:pt>
                <c:pt idx="3">
                  <c:v>393.27</c:v>
                </c:pt>
                <c:pt idx="4">
                  <c:v>386.97</c:v>
                </c:pt>
              </c:numCache>
            </c:numRef>
          </c:val>
          <c:smooth val="0"/>
        </c:ser>
        <c:dLbls>
          <c:showLegendKey val="0"/>
          <c:showVal val="0"/>
          <c:showCatName val="0"/>
          <c:showSerName val="0"/>
          <c:showPercent val="0"/>
          <c:showBubbleSize val="0"/>
        </c:dLbls>
        <c:marker val="1"/>
        <c:smooth val="0"/>
        <c:axId val="29741056"/>
        <c:axId val="29742976"/>
      </c:lineChart>
      <c:dateAx>
        <c:axId val="29741056"/>
        <c:scaling>
          <c:orientation val="minMax"/>
        </c:scaling>
        <c:delete val="1"/>
        <c:axPos val="b"/>
        <c:numFmt formatCode="ge" sourceLinked="1"/>
        <c:majorTickMark val="none"/>
        <c:minorTickMark val="none"/>
        <c:tickLblPos val="none"/>
        <c:crossAx val="29742976"/>
        <c:crosses val="autoZero"/>
        <c:auto val="1"/>
        <c:lblOffset val="100"/>
        <c:baseTimeUnit val="years"/>
      </c:dateAx>
      <c:valAx>
        <c:axId val="297429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74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93.34</c:v>
                </c:pt>
                <c:pt idx="1">
                  <c:v>95.83</c:v>
                </c:pt>
                <c:pt idx="2">
                  <c:v>91.71</c:v>
                </c:pt>
                <c:pt idx="3">
                  <c:v>92.04</c:v>
                </c:pt>
                <c:pt idx="4">
                  <c:v>91.27</c:v>
                </c:pt>
              </c:numCache>
            </c:numRef>
          </c:val>
        </c:ser>
        <c:dLbls>
          <c:showLegendKey val="0"/>
          <c:showVal val="0"/>
          <c:showCatName val="0"/>
          <c:showSerName val="0"/>
          <c:showPercent val="0"/>
          <c:showBubbleSize val="0"/>
        </c:dLbls>
        <c:gapWidth val="150"/>
        <c:axId val="30083712"/>
        <c:axId val="3008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97.71</c:v>
                </c:pt>
                <c:pt idx="1">
                  <c:v>98.07</c:v>
                </c:pt>
                <c:pt idx="2">
                  <c:v>96.56</c:v>
                </c:pt>
                <c:pt idx="3">
                  <c:v>100.47</c:v>
                </c:pt>
                <c:pt idx="4">
                  <c:v>101.72</c:v>
                </c:pt>
              </c:numCache>
            </c:numRef>
          </c:val>
          <c:smooth val="0"/>
        </c:ser>
        <c:dLbls>
          <c:showLegendKey val="0"/>
          <c:showVal val="0"/>
          <c:showCatName val="0"/>
          <c:showSerName val="0"/>
          <c:showPercent val="0"/>
          <c:showBubbleSize val="0"/>
        </c:dLbls>
        <c:marker val="1"/>
        <c:smooth val="0"/>
        <c:axId val="30083712"/>
        <c:axId val="30089984"/>
      </c:lineChart>
      <c:dateAx>
        <c:axId val="30083712"/>
        <c:scaling>
          <c:orientation val="minMax"/>
        </c:scaling>
        <c:delete val="1"/>
        <c:axPos val="b"/>
        <c:numFmt formatCode="ge" sourceLinked="1"/>
        <c:majorTickMark val="none"/>
        <c:minorTickMark val="none"/>
        <c:tickLblPos val="none"/>
        <c:crossAx val="30089984"/>
        <c:crosses val="autoZero"/>
        <c:auto val="1"/>
        <c:lblOffset val="100"/>
        <c:baseTimeUnit val="years"/>
      </c:dateAx>
      <c:valAx>
        <c:axId val="3008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8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252.77</c:v>
                </c:pt>
                <c:pt idx="1">
                  <c:v>245.28</c:v>
                </c:pt>
                <c:pt idx="2">
                  <c:v>257.37</c:v>
                </c:pt>
                <c:pt idx="3">
                  <c:v>256.94</c:v>
                </c:pt>
                <c:pt idx="4">
                  <c:v>257.89999999999998</c:v>
                </c:pt>
              </c:numCache>
            </c:numRef>
          </c:val>
        </c:ser>
        <c:dLbls>
          <c:showLegendKey val="0"/>
          <c:showVal val="0"/>
          <c:showCatName val="0"/>
          <c:showSerName val="0"/>
          <c:showPercent val="0"/>
          <c:showBubbleSize val="0"/>
        </c:dLbls>
        <c:gapWidth val="150"/>
        <c:axId val="30107904"/>
        <c:axId val="3011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173.56</c:v>
                </c:pt>
                <c:pt idx="1">
                  <c:v>172.26</c:v>
                </c:pt>
                <c:pt idx="2">
                  <c:v>177.14</c:v>
                </c:pt>
                <c:pt idx="3">
                  <c:v>169.82</c:v>
                </c:pt>
                <c:pt idx="4">
                  <c:v>168.2</c:v>
                </c:pt>
              </c:numCache>
            </c:numRef>
          </c:val>
          <c:smooth val="0"/>
        </c:ser>
        <c:dLbls>
          <c:showLegendKey val="0"/>
          <c:showVal val="0"/>
          <c:showCatName val="0"/>
          <c:showSerName val="0"/>
          <c:showPercent val="0"/>
          <c:showBubbleSize val="0"/>
        </c:dLbls>
        <c:marker val="1"/>
        <c:smooth val="0"/>
        <c:axId val="30107904"/>
        <c:axId val="30110080"/>
      </c:lineChart>
      <c:dateAx>
        <c:axId val="30107904"/>
        <c:scaling>
          <c:orientation val="minMax"/>
        </c:scaling>
        <c:delete val="1"/>
        <c:axPos val="b"/>
        <c:numFmt formatCode="ge" sourceLinked="1"/>
        <c:majorTickMark val="none"/>
        <c:minorTickMark val="none"/>
        <c:tickLblPos val="none"/>
        <c:crossAx val="30110080"/>
        <c:crosses val="autoZero"/>
        <c:auto val="1"/>
        <c:lblOffset val="100"/>
        <c:baseTimeUnit val="years"/>
      </c:dateAx>
      <c:valAx>
        <c:axId val="3011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0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島根県　江津市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x14ac:dyDescent="0.15">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A6</v>
      </c>
      <c r="AA8" s="53"/>
      <c r="AB8" s="53"/>
      <c r="AC8" s="53"/>
      <c r="AD8" s="53"/>
      <c r="AE8" s="53"/>
      <c r="AF8" s="53"/>
      <c r="AG8" s="54"/>
      <c r="AH8" s="3"/>
      <c r="AI8" s="55">
        <f>データ!Q6</f>
        <v>24685</v>
      </c>
      <c r="AJ8" s="56"/>
      <c r="AK8" s="56"/>
      <c r="AL8" s="56"/>
      <c r="AM8" s="56"/>
      <c r="AN8" s="56"/>
      <c r="AO8" s="56"/>
      <c r="AP8" s="57"/>
      <c r="AQ8" s="47">
        <f>データ!R6</f>
        <v>268.24</v>
      </c>
      <c r="AR8" s="47"/>
      <c r="AS8" s="47"/>
      <c r="AT8" s="47"/>
      <c r="AU8" s="47"/>
      <c r="AV8" s="47"/>
      <c r="AW8" s="47"/>
      <c r="AX8" s="47"/>
      <c r="AY8" s="47">
        <f>データ!S6</f>
        <v>92.03</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x14ac:dyDescent="0.15">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x14ac:dyDescent="0.15">
      <c r="A10" s="2"/>
      <c r="B10" s="47" t="str">
        <f>データ!M6</f>
        <v>-</v>
      </c>
      <c r="C10" s="47"/>
      <c r="D10" s="47"/>
      <c r="E10" s="47"/>
      <c r="F10" s="47"/>
      <c r="G10" s="47"/>
      <c r="H10" s="47"/>
      <c r="I10" s="47"/>
      <c r="J10" s="47">
        <f>データ!N6</f>
        <v>59.83</v>
      </c>
      <c r="K10" s="47"/>
      <c r="L10" s="47"/>
      <c r="M10" s="47"/>
      <c r="N10" s="47"/>
      <c r="O10" s="47"/>
      <c r="P10" s="47"/>
      <c r="Q10" s="47"/>
      <c r="R10" s="47">
        <f>データ!O6</f>
        <v>94.11</v>
      </c>
      <c r="S10" s="47"/>
      <c r="T10" s="47"/>
      <c r="U10" s="47"/>
      <c r="V10" s="47"/>
      <c r="W10" s="47"/>
      <c r="X10" s="47"/>
      <c r="Y10" s="47"/>
      <c r="Z10" s="78">
        <f>データ!P6</f>
        <v>4723</v>
      </c>
      <c r="AA10" s="78"/>
      <c r="AB10" s="78"/>
      <c r="AC10" s="78"/>
      <c r="AD10" s="78"/>
      <c r="AE10" s="78"/>
      <c r="AF10" s="78"/>
      <c r="AG10" s="78"/>
      <c r="AH10" s="2"/>
      <c r="AI10" s="78">
        <f>データ!T6</f>
        <v>20405</v>
      </c>
      <c r="AJ10" s="78"/>
      <c r="AK10" s="78"/>
      <c r="AL10" s="78"/>
      <c r="AM10" s="78"/>
      <c r="AN10" s="78"/>
      <c r="AO10" s="78"/>
      <c r="AP10" s="78"/>
      <c r="AQ10" s="47">
        <f>データ!U6</f>
        <v>47.73</v>
      </c>
      <c r="AR10" s="47"/>
      <c r="AS10" s="47"/>
      <c r="AT10" s="47"/>
      <c r="AU10" s="47"/>
      <c r="AV10" s="47"/>
      <c r="AW10" s="47"/>
      <c r="AX10" s="47"/>
      <c r="AY10" s="47">
        <f>データ!V6</f>
        <v>427.51</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x14ac:dyDescent="0.15">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x14ac:dyDescent="0.15">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x14ac:dyDescent="0.15">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x14ac:dyDescent="0.15">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x14ac:dyDescent="0.15">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x14ac:dyDescent="0.15">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x14ac:dyDescent="0.15">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x14ac:dyDescent="0.15">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x14ac:dyDescent="0.15">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2015</v>
      </c>
      <c r="C6" s="31">
        <f t="shared" ref="C6:V6" si="3">C7</f>
        <v>322075</v>
      </c>
      <c r="D6" s="31">
        <f t="shared" si="3"/>
        <v>46</v>
      </c>
      <c r="E6" s="31">
        <f t="shared" si="3"/>
        <v>1</v>
      </c>
      <c r="F6" s="31">
        <f t="shared" si="3"/>
        <v>0</v>
      </c>
      <c r="G6" s="31">
        <f t="shared" si="3"/>
        <v>1</v>
      </c>
      <c r="H6" s="31" t="str">
        <f t="shared" si="3"/>
        <v>島根県　江津市</v>
      </c>
      <c r="I6" s="31" t="str">
        <f t="shared" si="3"/>
        <v>法適用</v>
      </c>
      <c r="J6" s="31" t="str">
        <f t="shared" si="3"/>
        <v>水道事業</v>
      </c>
      <c r="K6" s="31" t="str">
        <f t="shared" si="3"/>
        <v>末端給水事業</v>
      </c>
      <c r="L6" s="31" t="str">
        <f t="shared" si="3"/>
        <v>A6</v>
      </c>
      <c r="M6" s="32" t="str">
        <f t="shared" si="3"/>
        <v>-</v>
      </c>
      <c r="N6" s="32">
        <f t="shared" si="3"/>
        <v>59.83</v>
      </c>
      <c r="O6" s="32">
        <f t="shared" si="3"/>
        <v>94.11</v>
      </c>
      <c r="P6" s="32">
        <f t="shared" si="3"/>
        <v>4723</v>
      </c>
      <c r="Q6" s="32">
        <f t="shared" si="3"/>
        <v>24685</v>
      </c>
      <c r="R6" s="32">
        <f t="shared" si="3"/>
        <v>268.24</v>
      </c>
      <c r="S6" s="32">
        <f t="shared" si="3"/>
        <v>92.03</v>
      </c>
      <c r="T6" s="32">
        <f t="shared" si="3"/>
        <v>20405</v>
      </c>
      <c r="U6" s="32">
        <f t="shared" si="3"/>
        <v>47.73</v>
      </c>
      <c r="V6" s="32">
        <f t="shared" si="3"/>
        <v>427.51</v>
      </c>
      <c r="W6" s="33">
        <f>IF(W7="",NA(),W7)</f>
        <v>105.35</v>
      </c>
      <c r="X6" s="33">
        <f t="shared" ref="X6:AF6" si="4">IF(X7="",NA(),X7)</f>
        <v>108</v>
      </c>
      <c r="Y6" s="33">
        <f t="shared" si="4"/>
        <v>104.7</v>
      </c>
      <c r="Z6" s="33">
        <f t="shared" si="4"/>
        <v>104.27</v>
      </c>
      <c r="AA6" s="33">
        <f t="shared" si="4"/>
        <v>105.67</v>
      </c>
      <c r="AB6" s="33">
        <f t="shared" si="4"/>
        <v>107.37</v>
      </c>
      <c r="AC6" s="33">
        <f t="shared" si="4"/>
        <v>107.57</v>
      </c>
      <c r="AD6" s="33">
        <f t="shared" si="4"/>
        <v>106.55</v>
      </c>
      <c r="AE6" s="33">
        <f t="shared" si="4"/>
        <v>110.01</v>
      </c>
      <c r="AF6" s="33">
        <f t="shared" si="4"/>
        <v>111.21</v>
      </c>
      <c r="AG6" s="32" t="str">
        <f>IF(AG7="","",IF(AG7="-","【-】","【"&amp;SUBSTITUTE(TEXT(AG7,"#,##0.00"),"-","△")&amp;"】"))</f>
        <v>【113.56】</v>
      </c>
      <c r="AH6" s="32">
        <f>IF(AH7="",NA(),AH7)</f>
        <v>0</v>
      </c>
      <c r="AI6" s="32">
        <f t="shared" ref="AI6:AQ6" si="5">IF(AI7="",NA(),AI7)</f>
        <v>0</v>
      </c>
      <c r="AJ6" s="32">
        <f t="shared" si="5"/>
        <v>0</v>
      </c>
      <c r="AK6" s="32">
        <f t="shared" si="5"/>
        <v>0</v>
      </c>
      <c r="AL6" s="32">
        <f t="shared" si="5"/>
        <v>0</v>
      </c>
      <c r="AM6" s="33">
        <f t="shared" si="5"/>
        <v>8.5</v>
      </c>
      <c r="AN6" s="33">
        <f t="shared" si="5"/>
        <v>9.34</v>
      </c>
      <c r="AO6" s="33">
        <f t="shared" si="5"/>
        <v>9.56</v>
      </c>
      <c r="AP6" s="33">
        <f t="shared" si="5"/>
        <v>2.8</v>
      </c>
      <c r="AQ6" s="33">
        <f t="shared" si="5"/>
        <v>1.93</v>
      </c>
      <c r="AR6" s="32" t="str">
        <f>IF(AR7="","",IF(AR7="-","【-】","【"&amp;SUBSTITUTE(TEXT(AR7,"#,##0.00"),"-","△")&amp;"】"))</f>
        <v>【0.87】</v>
      </c>
      <c r="AS6" s="33">
        <f>IF(AS7="",NA(),AS7)</f>
        <v>466.56</v>
      </c>
      <c r="AT6" s="33">
        <f t="shared" ref="AT6:BB6" si="6">IF(AT7="",NA(),AT7)</f>
        <v>513.29999999999995</v>
      </c>
      <c r="AU6" s="33">
        <f t="shared" si="6"/>
        <v>532.28</v>
      </c>
      <c r="AV6" s="33">
        <f t="shared" si="6"/>
        <v>266.11</v>
      </c>
      <c r="AW6" s="33">
        <f t="shared" si="6"/>
        <v>264.35000000000002</v>
      </c>
      <c r="AX6" s="33">
        <f t="shared" si="6"/>
        <v>995.5</v>
      </c>
      <c r="AY6" s="33">
        <f t="shared" si="6"/>
        <v>915.5</v>
      </c>
      <c r="AZ6" s="33">
        <f t="shared" si="6"/>
        <v>963.24</v>
      </c>
      <c r="BA6" s="33">
        <f t="shared" si="6"/>
        <v>381.53</v>
      </c>
      <c r="BB6" s="33">
        <f t="shared" si="6"/>
        <v>391.54</v>
      </c>
      <c r="BC6" s="32" t="str">
        <f>IF(BC7="","",IF(BC7="-","【-】","【"&amp;SUBSTITUTE(TEXT(BC7,"#,##0.00"),"-","△")&amp;"】"))</f>
        <v>【262.74】</v>
      </c>
      <c r="BD6" s="33">
        <f>IF(BD7="",NA(),BD7)</f>
        <v>547.58000000000004</v>
      </c>
      <c r="BE6" s="33">
        <f t="shared" ref="BE6:BM6" si="7">IF(BE7="",NA(),BE7)</f>
        <v>521.01</v>
      </c>
      <c r="BF6" s="33">
        <f t="shared" si="7"/>
        <v>520.51</v>
      </c>
      <c r="BG6" s="33">
        <f t="shared" si="7"/>
        <v>506.3</v>
      </c>
      <c r="BH6" s="33">
        <f t="shared" si="7"/>
        <v>477.84</v>
      </c>
      <c r="BI6" s="33">
        <f t="shared" si="7"/>
        <v>414.59</v>
      </c>
      <c r="BJ6" s="33">
        <f t="shared" si="7"/>
        <v>404.78</v>
      </c>
      <c r="BK6" s="33">
        <f t="shared" si="7"/>
        <v>400.38</v>
      </c>
      <c r="BL6" s="33">
        <f t="shared" si="7"/>
        <v>393.27</v>
      </c>
      <c r="BM6" s="33">
        <f t="shared" si="7"/>
        <v>386.97</v>
      </c>
      <c r="BN6" s="32" t="str">
        <f>IF(BN7="","",IF(BN7="-","【-】","【"&amp;SUBSTITUTE(TEXT(BN7,"#,##0.00"),"-","△")&amp;"】"))</f>
        <v>【276.38】</v>
      </c>
      <c r="BO6" s="33">
        <f>IF(BO7="",NA(),BO7)</f>
        <v>93.34</v>
      </c>
      <c r="BP6" s="33">
        <f t="shared" ref="BP6:BX6" si="8">IF(BP7="",NA(),BP7)</f>
        <v>95.83</v>
      </c>
      <c r="BQ6" s="33">
        <f t="shared" si="8"/>
        <v>91.71</v>
      </c>
      <c r="BR6" s="33">
        <f t="shared" si="8"/>
        <v>92.04</v>
      </c>
      <c r="BS6" s="33">
        <f t="shared" si="8"/>
        <v>91.27</v>
      </c>
      <c r="BT6" s="33">
        <f t="shared" si="8"/>
        <v>97.71</v>
      </c>
      <c r="BU6" s="33">
        <f t="shared" si="8"/>
        <v>98.07</v>
      </c>
      <c r="BV6" s="33">
        <f t="shared" si="8"/>
        <v>96.56</v>
      </c>
      <c r="BW6" s="33">
        <f t="shared" si="8"/>
        <v>100.47</v>
      </c>
      <c r="BX6" s="33">
        <f t="shared" si="8"/>
        <v>101.72</v>
      </c>
      <c r="BY6" s="32" t="str">
        <f>IF(BY7="","",IF(BY7="-","【-】","【"&amp;SUBSTITUTE(TEXT(BY7,"#,##0.00"),"-","△")&amp;"】"))</f>
        <v>【104.99】</v>
      </c>
      <c r="BZ6" s="33">
        <f>IF(BZ7="",NA(),BZ7)</f>
        <v>252.77</v>
      </c>
      <c r="CA6" s="33">
        <f t="shared" ref="CA6:CI6" si="9">IF(CA7="",NA(),CA7)</f>
        <v>245.28</v>
      </c>
      <c r="CB6" s="33">
        <f t="shared" si="9"/>
        <v>257.37</v>
      </c>
      <c r="CC6" s="33">
        <f t="shared" si="9"/>
        <v>256.94</v>
      </c>
      <c r="CD6" s="33">
        <f t="shared" si="9"/>
        <v>257.89999999999998</v>
      </c>
      <c r="CE6" s="33">
        <f t="shared" si="9"/>
        <v>173.56</v>
      </c>
      <c r="CF6" s="33">
        <f t="shared" si="9"/>
        <v>172.26</v>
      </c>
      <c r="CG6" s="33">
        <f t="shared" si="9"/>
        <v>177.14</v>
      </c>
      <c r="CH6" s="33">
        <f t="shared" si="9"/>
        <v>169.82</v>
      </c>
      <c r="CI6" s="33">
        <f t="shared" si="9"/>
        <v>168.2</v>
      </c>
      <c r="CJ6" s="32" t="str">
        <f>IF(CJ7="","",IF(CJ7="-","【-】","【"&amp;SUBSTITUTE(TEXT(CJ7,"#,##0.00"),"-","△")&amp;"】"))</f>
        <v>【163.72】</v>
      </c>
      <c r="CK6" s="33">
        <f>IF(CK7="",NA(),CK7)</f>
        <v>68.69</v>
      </c>
      <c r="CL6" s="33">
        <f t="shared" ref="CL6:CT6" si="10">IF(CL7="",NA(),CL7)</f>
        <v>70.38</v>
      </c>
      <c r="CM6" s="33">
        <f t="shared" si="10"/>
        <v>68.930000000000007</v>
      </c>
      <c r="CN6" s="33">
        <f t="shared" si="10"/>
        <v>67.87</v>
      </c>
      <c r="CO6" s="33">
        <f t="shared" si="10"/>
        <v>67.77</v>
      </c>
      <c r="CP6" s="33">
        <f t="shared" si="10"/>
        <v>55.84</v>
      </c>
      <c r="CQ6" s="33">
        <f t="shared" si="10"/>
        <v>55.68</v>
      </c>
      <c r="CR6" s="33">
        <f t="shared" si="10"/>
        <v>55.64</v>
      </c>
      <c r="CS6" s="33">
        <f t="shared" si="10"/>
        <v>55.13</v>
      </c>
      <c r="CT6" s="33">
        <f t="shared" si="10"/>
        <v>54.77</v>
      </c>
      <c r="CU6" s="32" t="str">
        <f>IF(CU7="","",IF(CU7="-","【-】","【"&amp;SUBSTITUTE(TEXT(CU7,"#,##0.00"),"-","△")&amp;"】"))</f>
        <v>【59.76】</v>
      </c>
      <c r="CV6" s="33">
        <f>IF(CV7="",NA(),CV7)</f>
        <v>85.11</v>
      </c>
      <c r="CW6" s="33">
        <f t="shared" ref="CW6:DE6" si="11">IF(CW7="",NA(),CW7)</f>
        <v>85.58</v>
      </c>
      <c r="CX6" s="33">
        <f t="shared" si="11"/>
        <v>84.75</v>
      </c>
      <c r="CY6" s="33">
        <f t="shared" si="11"/>
        <v>84.99</v>
      </c>
      <c r="CZ6" s="33">
        <f t="shared" si="11"/>
        <v>85.97</v>
      </c>
      <c r="DA6" s="33">
        <f t="shared" si="11"/>
        <v>83.11</v>
      </c>
      <c r="DB6" s="33">
        <f t="shared" si="11"/>
        <v>83.18</v>
      </c>
      <c r="DC6" s="33">
        <f t="shared" si="11"/>
        <v>83.09</v>
      </c>
      <c r="DD6" s="33">
        <f t="shared" si="11"/>
        <v>83</v>
      </c>
      <c r="DE6" s="33">
        <f t="shared" si="11"/>
        <v>82.89</v>
      </c>
      <c r="DF6" s="32" t="str">
        <f>IF(DF7="","",IF(DF7="-","【-】","【"&amp;SUBSTITUTE(TEXT(DF7,"#,##0.00"),"-","△")&amp;"】"))</f>
        <v>【89.95】</v>
      </c>
      <c r="DG6" s="33">
        <f>IF(DG7="",NA(),DG7)</f>
        <v>21.29</v>
      </c>
      <c r="DH6" s="33">
        <f t="shared" ref="DH6:DP6" si="12">IF(DH7="",NA(),DH7)</f>
        <v>22.22</v>
      </c>
      <c r="DI6" s="33">
        <f t="shared" si="12"/>
        <v>23.47</v>
      </c>
      <c r="DJ6" s="33">
        <f t="shared" si="12"/>
        <v>37.549999999999997</v>
      </c>
      <c r="DK6" s="33">
        <f t="shared" si="12"/>
        <v>37.86</v>
      </c>
      <c r="DL6" s="33">
        <f t="shared" si="12"/>
        <v>37.090000000000003</v>
      </c>
      <c r="DM6" s="33">
        <f t="shared" si="12"/>
        <v>38.07</v>
      </c>
      <c r="DN6" s="33">
        <f t="shared" si="12"/>
        <v>39.06</v>
      </c>
      <c r="DO6" s="33">
        <f t="shared" si="12"/>
        <v>46.66</v>
      </c>
      <c r="DP6" s="33">
        <f t="shared" si="12"/>
        <v>47.46</v>
      </c>
      <c r="DQ6" s="32" t="str">
        <f>IF(DQ7="","",IF(DQ7="-","【-】","【"&amp;SUBSTITUTE(TEXT(DQ7,"#,##0.00"),"-","△")&amp;"】"))</f>
        <v>【47.18】</v>
      </c>
      <c r="DR6" s="33">
        <f>IF(DR7="",NA(),DR7)</f>
        <v>12.08</v>
      </c>
      <c r="DS6" s="33">
        <f t="shared" ref="DS6:EA6" si="13">IF(DS7="",NA(),DS7)</f>
        <v>12.82</v>
      </c>
      <c r="DT6" s="33">
        <f t="shared" si="13"/>
        <v>13.68</v>
      </c>
      <c r="DU6" s="33">
        <f t="shared" si="13"/>
        <v>13.54</v>
      </c>
      <c r="DV6" s="33">
        <f t="shared" si="13"/>
        <v>22.14</v>
      </c>
      <c r="DW6" s="33">
        <f t="shared" si="13"/>
        <v>6.63</v>
      </c>
      <c r="DX6" s="33">
        <f t="shared" si="13"/>
        <v>7.73</v>
      </c>
      <c r="DY6" s="33">
        <f t="shared" si="13"/>
        <v>8.8699999999999992</v>
      </c>
      <c r="DZ6" s="33">
        <f t="shared" si="13"/>
        <v>9.85</v>
      </c>
      <c r="EA6" s="33">
        <f t="shared" si="13"/>
        <v>9.7100000000000009</v>
      </c>
      <c r="EB6" s="32" t="str">
        <f>IF(EB7="","",IF(EB7="-","【-】","【"&amp;SUBSTITUTE(TEXT(EB7,"#,##0.00"),"-","△")&amp;"】"))</f>
        <v>【13.18】</v>
      </c>
      <c r="EC6" s="33">
        <f>IF(EC7="",NA(),EC7)</f>
        <v>0.53</v>
      </c>
      <c r="ED6" s="33">
        <f t="shared" ref="ED6:EL6" si="14">IF(ED7="",NA(),ED7)</f>
        <v>1.68</v>
      </c>
      <c r="EE6" s="33">
        <f t="shared" si="14"/>
        <v>0.77</v>
      </c>
      <c r="EF6" s="33">
        <f t="shared" si="14"/>
        <v>0.28000000000000003</v>
      </c>
      <c r="EG6" s="33">
        <f t="shared" si="14"/>
        <v>0.2</v>
      </c>
      <c r="EH6" s="33">
        <f t="shared" si="14"/>
        <v>0.78</v>
      </c>
      <c r="EI6" s="33">
        <f t="shared" si="14"/>
        <v>0.67</v>
      </c>
      <c r="EJ6" s="33">
        <f t="shared" si="14"/>
        <v>0.67</v>
      </c>
      <c r="EK6" s="33">
        <f t="shared" si="14"/>
        <v>0.66</v>
      </c>
      <c r="EL6" s="33">
        <f t="shared" si="14"/>
        <v>0.99</v>
      </c>
      <c r="EM6" s="32" t="str">
        <f>IF(EM7="","",IF(EM7="-","【-】","【"&amp;SUBSTITUTE(TEXT(EM7,"#,##0.00"),"-","△")&amp;"】"))</f>
        <v>【0.85】</v>
      </c>
    </row>
    <row r="7" spans="1:143" s="34" customFormat="1" x14ac:dyDescent="0.15">
      <c r="A7" s="26"/>
      <c r="B7" s="35">
        <v>2015</v>
      </c>
      <c r="C7" s="35">
        <v>322075</v>
      </c>
      <c r="D7" s="35">
        <v>46</v>
      </c>
      <c r="E7" s="35">
        <v>1</v>
      </c>
      <c r="F7" s="35">
        <v>0</v>
      </c>
      <c r="G7" s="35">
        <v>1</v>
      </c>
      <c r="H7" s="35" t="s">
        <v>93</v>
      </c>
      <c r="I7" s="35" t="s">
        <v>94</v>
      </c>
      <c r="J7" s="35" t="s">
        <v>95</v>
      </c>
      <c r="K7" s="35" t="s">
        <v>96</v>
      </c>
      <c r="L7" s="35" t="s">
        <v>97</v>
      </c>
      <c r="M7" s="36" t="s">
        <v>98</v>
      </c>
      <c r="N7" s="36">
        <v>59.83</v>
      </c>
      <c r="O7" s="36">
        <v>94.11</v>
      </c>
      <c r="P7" s="36">
        <v>4723</v>
      </c>
      <c r="Q7" s="36">
        <v>24685</v>
      </c>
      <c r="R7" s="36">
        <v>268.24</v>
      </c>
      <c r="S7" s="36">
        <v>92.03</v>
      </c>
      <c r="T7" s="36">
        <v>20405</v>
      </c>
      <c r="U7" s="36">
        <v>47.73</v>
      </c>
      <c r="V7" s="36">
        <v>427.51</v>
      </c>
      <c r="W7" s="36">
        <v>105.35</v>
      </c>
      <c r="X7" s="36">
        <v>108</v>
      </c>
      <c r="Y7" s="36">
        <v>104.7</v>
      </c>
      <c r="Z7" s="36">
        <v>104.27</v>
      </c>
      <c r="AA7" s="36">
        <v>105.67</v>
      </c>
      <c r="AB7" s="36">
        <v>107.37</v>
      </c>
      <c r="AC7" s="36">
        <v>107.57</v>
      </c>
      <c r="AD7" s="36">
        <v>106.55</v>
      </c>
      <c r="AE7" s="36">
        <v>110.01</v>
      </c>
      <c r="AF7" s="36">
        <v>111.21</v>
      </c>
      <c r="AG7" s="36">
        <v>113.56</v>
      </c>
      <c r="AH7" s="36">
        <v>0</v>
      </c>
      <c r="AI7" s="36">
        <v>0</v>
      </c>
      <c r="AJ7" s="36">
        <v>0</v>
      </c>
      <c r="AK7" s="36">
        <v>0</v>
      </c>
      <c r="AL7" s="36">
        <v>0</v>
      </c>
      <c r="AM7" s="36">
        <v>8.5</v>
      </c>
      <c r="AN7" s="36">
        <v>9.34</v>
      </c>
      <c r="AO7" s="36">
        <v>9.56</v>
      </c>
      <c r="AP7" s="36">
        <v>2.8</v>
      </c>
      <c r="AQ7" s="36">
        <v>1.93</v>
      </c>
      <c r="AR7" s="36">
        <v>0.87</v>
      </c>
      <c r="AS7" s="36">
        <v>466.56</v>
      </c>
      <c r="AT7" s="36">
        <v>513.29999999999995</v>
      </c>
      <c r="AU7" s="36">
        <v>532.28</v>
      </c>
      <c r="AV7" s="36">
        <v>266.11</v>
      </c>
      <c r="AW7" s="36">
        <v>264.35000000000002</v>
      </c>
      <c r="AX7" s="36">
        <v>995.5</v>
      </c>
      <c r="AY7" s="36">
        <v>915.5</v>
      </c>
      <c r="AZ7" s="36">
        <v>963.24</v>
      </c>
      <c r="BA7" s="36">
        <v>381.53</v>
      </c>
      <c r="BB7" s="36">
        <v>391.54</v>
      </c>
      <c r="BC7" s="36">
        <v>262.74</v>
      </c>
      <c r="BD7" s="36">
        <v>547.58000000000004</v>
      </c>
      <c r="BE7" s="36">
        <v>521.01</v>
      </c>
      <c r="BF7" s="36">
        <v>520.51</v>
      </c>
      <c r="BG7" s="36">
        <v>506.3</v>
      </c>
      <c r="BH7" s="36">
        <v>477.84</v>
      </c>
      <c r="BI7" s="36">
        <v>414.59</v>
      </c>
      <c r="BJ7" s="36">
        <v>404.78</v>
      </c>
      <c r="BK7" s="36">
        <v>400.38</v>
      </c>
      <c r="BL7" s="36">
        <v>393.27</v>
      </c>
      <c r="BM7" s="36">
        <v>386.97</v>
      </c>
      <c r="BN7" s="36">
        <v>276.38</v>
      </c>
      <c r="BO7" s="36">
        <v>93.34</v>
      </c>
      <c r="BP7" s="36">
        <v>95.83</v>
      </c>
      <c r="BQ7" s="36">
        <v>91.71</v>
      </c>
      <c r="BR7" s="36">
        <v>92.04</v>
      </c>
      <c r="BS7" s="36">
        <v>91.27</v>
      </c>
      <c r="BT7" s="36">
        <v>97.71</v>
      </c>
      <c r="BU7" s="36">
        <v>98.07</v>
      </c>
      <c r="BV7" s="36">
        <v>96.56</v>
      </c>
      <c r="BW7" s="36">
        <v>100.47</v>
      </c>
      <c r="BX7" s="36">
        <v>101.72</v>
      </c>
      <c r="BY7" s="36">
        <v>104.99</v>
      </c>
      <c r="BZ7" s="36">
        <v>252.77</v>
      </c>
      <c r="CA7" s="36">
        <v>245.28</v>
      </c>
      <c r="CB7" s="36">
        <v>257.37</v>
      </c>
      <c r="CC7" s="36">
        <v>256.94</v>
      </c>
      <c r="CD7" s="36">
        <v>257.89999999999998</v>
      </c>
      <c r="CE7" s="36">
        <v>173.56</v>
      </c>
      <c r="CF7" s="36">
        <v>172.26</v>
      </c>
      <c r="CG7" s="36">
        <v>177.14</v>
      </c>
      <c r="CH7" s="36">
        <v>169.82</v>
      </c>
      <c r="CI7" s="36">
        <v>168.2</v>
      </c>
      <c r="CJ7" s="36">
        <v>163.72</v>
      </c>
      <c r="CK7" s="36">
        <v>68.69</v>
      </c>
      <c r="CL7" s="36">
        <v>70.38</v>
      </c>
      <c r="CM7" s="36">
        <v>68.930000000000007</v>
      </c>
      <c r="CN7" s="36">
        <v>67.87</v>
      </c>
      <c r="CO7" s="36">
        <v>67.77</v>
      </c>
      <c r="CP7" s="36">
        <v>55.84</v>
      </c>
      <c r="CQ7" s="36">
        <v>55.68</v>
      </c>
      <c r="CR7" s="36">
        <v>55.64</v>
      </c>
      <c r="CS7" s="36">
        <v>55.13</v>
      </c>
      <c r="CT7" s="36">
        <v>54.77</v>
      </c>
      <c r="CU7" s="36">
        <v>59.76</v>
      </c>
      <c r="CV7" s="36">
        <v>85.11</v>
      </c>
      <c r="CW7" s="36">
        <v>85.58</v>
      </c>
      <c r="CX7" s="36">
        <v>84.75</v>
      </c>
      <c r="CY7" s="36">
        <v>84.99</v>
      </c>
      <c r="CZ7" s="36">
        <v>85.97</v>
      </c>
      <c r="DA7" s="36">
        <v>83.11</v>
      </c>
      <c r="DB7" s="36">
        <v>83.18</v>
      </c>
      <c r="DC7" s="36">
        <v>83.09</v>
      </c>
      <c r="DD7" s="36">
        <v>83</v>
      </c>
      <c r="DE7" s="36">
        <v>82.89</v>
      </c>
      <c r="DF7" s="36">
        <v>89.95</v>
      </c>
      <c r="DG7" s="36">
        <v>21.29</v>
      </c>
      <c r="DH7" s="36">
        <v>22.22</v>
      </c>
      <c r="DI7" s="36">
        <v>23.47</v>
      </c>
      <c r="DJ7" s="36">
        <v>37.549999999999997</v>
      </c>
      <c r="DK7" s="36">
        <v>37.86</v>
      </c>
      <c r="DL7" s="36">
        <v>37.090000000000003</v>
      </c>
      <c r="DM7" s="36">
        <v>38.07</v>
      </c>
      <c r="DN7" s="36">
        <v>39.06</v>
      </c>
      <c r="DO7" s="36">
        <v>46.66</v>
      </c>
      <c r="DP7" s="36">
        <v>47.46</v>
      </c>
      <c r="DQ7" s="36">
        <v>47.18</v>
      </c>
      <c r="DR7" s="36">
        <v>12.08</v>
      </c>
      <c r="DS7" s="36">
        <v>12.82</v>
      </c>
      <c r="DT7" s="36">
        <v>13.68</v>
      </c>
      <c r="DU7" s="36">
        <v>13.54</v>
      </c>
      <c r="DV7" s="36">
        <v>22.14</v>
      </c>
      <c r="DW7" s="36">
        <v>6.63</v>
      </c>
      <c r="DX7" s="36">
        <v>7.73</v>
      </c>
      <c r="DY7" s="36">
        <v>8.8699999999999992</v>
      </c>
      <c r="DZ7" s="36">
        <v>9.85</v>
      </c>
      <c r="EA7" s="36">
        <v>9.7100000000000009</v>
      </c>
      <c r="EB7" s="36">
        <v>13.18</v>
      </c>
      <c r="EC7" s="36">
        <v>0.53</v>
      </c>
      <c r="ED7" s="36">
        <v>1.68</v>
      </c>
      <c r="EE7" s="36">
        <v>0.77</v>
      </c>
      <c r="EF7" s="36">
        <v>0.28000000000000003</v>
      </c>
      <c r="EG7" s="36">
        <v>0.2</v>
      </c>
      <c r="EH7" s="36">
        <v>0.78</v>
      </c>
      <c r="EI7" s="36">
        <v>0.67</v>
      </c>
      <c r="EJ7" s="36">
        <v>0.67</v>
      </c>
      <c r="EK7" s="36">
        <v>0.66</v>
      </c>
      <c r="EL7" s="36">
        <v>0.99</v>
      </c>
      <c r="EM7" s="36">
        <v>0.85</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2017-02-09T01:29:59Z</cp:lastPrinted>
  <dcterms:created xsi:type="dcterms:W3CDTF">2017-02-01T08:46:47Z</dcterms:created>
  <dcterms:modified xsi:type="dcterms:W3CDTF">2017-02-23T05:22:38Z</dcterms:modified>
  <cp:category/>
</cp:coreProperties>
</file>