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<sst xmlns="http://schemas.openxmlformats.org/spreadsheetml/2006/main" count="226" uniqueCount="111">
  <si>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</si>
  <si>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</si>
  <si>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</si>
  <si>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</si>
  <si>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</si>
  <si>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</si>
  <si>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</si>
  <si>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</si>
  <si>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</si>
  <si>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</si>
  <si>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</si>
  <si>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</si>
  <si>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</si>
  <si>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</si>
  <si>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</si>
  <si>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</si>
  <si>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</si>
  <si>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</si>
  <si>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</si>
  <si>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</si>
  <si>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</si>
  <si>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</si>
  <si>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</si>
  <si>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</si>
  <si>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</si>
  <si>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</si>
  <si>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</si>
  <si>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</si>
  <si>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</si>
  <si>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</si>
  <si>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</si>
  <si>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</si>
  <si>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</si>
  <si>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</si>
  <si>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</si>
  <si>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</si>
  <si>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</si>
  <si>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</si>
  <si>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</si>
  <si>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</si>
  <si>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</si>
  <si>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</si>
  <si>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</si>
  <si>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</si>
  <si>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</si>
  <si>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</si>
  <si>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</si>
  <si>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</si>
  <si>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</si>
  <si>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</si>
  <si>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</si>
  <si>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</si>
  <si>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</si>
  <si>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</si>
  <si>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</si>
  <si>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</si>
  <si>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</si>
  <si>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</si>
  <si>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</si>
  <si>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</si>
  <si>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</si>
  <si>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</si>
  <si>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</si>
  <si>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</si>
  <si>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</si>
  <si>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</si>
  <si>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</si>
  <si>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</si>
  <si>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</si>
  <si>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</si>
  <si>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</si>
  <si>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</si>
  <si>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</si>
  <si>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</si>
  <si>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</si>
  <si>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</si>
  <si>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</si>
  <si>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</si>
  <si>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</si>
  <si>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</si>
  <si>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</si>
  <si>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</si>
  <si>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</si>
  <si>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</si>
  <si>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</si>
  <si>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</si>
  <si>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</si>
  <si>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</si>
  <si>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</si>
  <si>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</si>
  <si>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</si>
  <si>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</si>
  <si>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</si>
  <si>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</si>
  <si>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</si>
  <si>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</si>
  <si>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安来市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</si>
  <si>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</si>
  <si>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</si>
  <si>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</si>
  <si>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</si>
  <si>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</si>
  <si>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</si>
  <si>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</si>
  <si>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</si>
  <si>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</si>
  <si>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</si>
  <si>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</si>
  <si>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・布設した管渠はまだ新しく現状では問題ない。
・今後は長寿命化計画策定へ向けた取組を行っていく必要がある。</t>
    <rPh sb="1" eb="3">
      <t>フセツ</t>
    </rPh>
    <rPh sb="5" eb="7">
      <t>カンキョ</t>
    </rPh>
    <rPh sb="10" eb="11">
      <t>アタラ</t>
    </rPh>
    <rPh sb="13" eb="15">
      <t>ゲンジョウ</t>
    </rPh>
    <rPh sb="17" eb="19">
      <t>モンダイ</t>
    </rPh>
    <rPh sb="24" eb="26">
      <t>コンゴ</t>
    </rPh>
    <rPh sb="27" eb="28">
      <t>チョウ</t>
    </rPh>
    <rPh sb="28" eb="31">
      <t>ジュミョウカ</t>
    </rPh>
    <rPh sb="31" eb="33">
      <t>ケイカク</t>
    </rPh>
    <rPh sb="33" eb="35">
      <t>サクテイ</t>
    </rPh>
    <rPh sb="36" eb="37">
      <t>ム</t>
    </rPh>
    <rPh sb="39" eb="41">
      <t>トリクミ</t>
    </rPh>
    <rPh sb="42" eb="43">
      <t>オコナ</t>
    </rPh>
    <rPh sb="47" eb="49">
      <t>ヒツヨウ</t>
    </rPh>
    <phoneticPr fontId="4"/>
  </si>
  <si>
    <t>・今後も未接続世帯への働きかけを積極的に行い水洗化率向上を図り使用料収入を増加させるとともに、維持管理費の節減を行い、経営の健全化を図っていく必要がある。
・企業会計化への取組を進め、経営・資産状況を的確に把握し適切な経営戦略に向けた取組をしていく必要がある。</t>
    <rPh sb="47" eb="49">
      <t>イジ</t>
    </rPh>
    <rPh sb="49" eb="52">
      <t>カンリヒ</t>
    </rPh>
    <rPh sb="53" eb="55">
      <t>セツゲン</t>
    </rPh>
    <rPh sb="56" eb="57">
      <t>オコナ</t>
    </rPh>
    <rPh sb="66" eb="67">
      <t>ハカ</t>
    </rPh>
    <rPh sb="71" eb="73">
      <t>ヒツヨウ</t>
    </rPh>
    <rPh sb="79" eb="81">
      <t>キギョウ</t>
    </rPh>
    <rPh sb="81" eb="83">
      <t>カイケイ</t>
    </rPh>
    <rPh sb="83" eb="84">
      <t>カ</t>
    </rPh>
    <rPh sb="86" eb="88">
      <t>トリクミ</t>
    </rPh>
    <rPh sb="89" eb="90">
      <t>スス</t>
    </rPh>
    <rPh sb="92" eb="94">
      <t>ケイエイ</t>
    </rPh>
    <rPh sb="95" eb="97">
      <t>シサン</t>
    </rPh>
    <rPh sb="97" eb="99">
      <t>ジョウキョウ</t>
    </rPh>
    <rPh sb="100" eb="102">
      <t>テキカク</t>
    </rPh>
    <rPh sb="103" eb="105">
      <t>ハアク</t>
    </rPh>
    <rPh sb="106" eb="108">
      <t>テキセツ</t>
    </rPh>
    <rPh sb="109" eb="111">
      <t>ケイエイ</t>
    </rPh>
    <rPh sb="111" eb="113">
      <t>センリャク</t>
    </rPh>
    <rPh sb="114" eb="115">
      <t>ム</t>
    </rPh>
    <rPh sb="117" eb="119">
      <t>トリクミ</t>
    </rPh>
    <rPh sb="124" eb="126">
      <t>ヒツヨウ</t>
    </rPh>
    <phoneticPr fontId="4"/>
  </si>
  <si>
    <t>・収益的収支比率が100％を大きく割り込んでいるのは企業債償還の影響によるものであり、自主財源のみでは経営が成り立たず一般会計からの繰入金に頼らざるをえない状況にある。
・微増ではあるが水洗化率の上昇に伴い、収益的収支比率・経費回収率は右肩上がり、汚水処理原価は右肩下がりとなってきている。
・事業完了しており、企業債償還のピークも過ぎているため、企業債残高は減少傾向にある。</t>
    <rPh sb="1" eb="4">
      <t>シュウエキテキ</t>
    </rPh>
    <rPh sb="14" eb="15">
      <t>オオ</t>
    </rPh>
    <rPh sb="26" eb="28">
      <t>キギョウ</t>
    </rPh>
    <rPh sb="28" eb="29">
      <t>サイ</t>
    </rPh>
    <rPh sb="29" eb="31">
      <t>ショウカン</t>
    </rPh>
    <rPh sb="32" eb="34">
      <t>エイキョウ</t>
    </rPh>
    <rPh sb="43" eb="45">
      <t>ジシュ</t>
    </rPh>
    <rPh sb="45" eb="47">
      <t>ザイゲン</t>
    </rPh>
    <rPh sb="51" eb="53">
      <t>ケイエイ</t>
    </rPh>
    <rPh sb="54" eb="55">
      <t>ナ</t>
    </rPh>
    <rPh sb="56" eb="57">
      <t>タ</t>
    </rPh>
    <rPh sb="59" eb="61">
      <t>イッパン</t>
    </rPh>
    <rPh sb="61" eb="63">
      <t>カイケイ</t>
    </rPh>
    <rPh sb="66" eb="68">
      <t>クリイレ</t>
    </rPh>
    <rPh sb="68" eb="69">
      <t>キン</t>
    </rPh>
    <rPh sb="70" eb="71">
      <t>タヨ</t>
    </rPh>
    <rPh sb="78" eb="80">
      <t>ジョウキョウ</t>
    </rPh>
    <rPh sb="86" eb="88">
      <t>ビゾウ</t>
    </rPh>
    <rPh sb="93" eb="96">
      <t>スイセンカ</t>
    </rPh>
    <rPh sb="96" eb="97">
      <t>リツ</t>
    </rPh>
    <rPh sb="98" eb="100">
      <t>ジョウショウ</t>
    </rPh>
    <rPh sb="101" eb="102">
      <t>トモナ</t>
    </rPh>
    <rPh sb="104" eb="107">
      <t>シュウエキテキ</t>
    </rPh>
    <rPh sb="107" eb="109">
      <t>シュウシ</t>
    </rPh>
    <rPh sb="109" eb="111">
      <t>ヒリツ</t>
    </rPh>
    <rPh sb="112" eb="114">
      <t>ケイヒ</t>
    </rPh>
    <rPh sb="114" eb="116">
      <t>カイシュウ</t>
    </rPh>
    <rPh sb="116" eb="117">
      <t>リツ</t>
    </rPh>
    <rPh sb="118" eb="120">
      <t>ミギカタ</t>
    </rPh>
    <rPh sb="120" eb="121">
      <t>ア</t>
    </rPh>
    <rPh sb="124" eb="126">
      <t>オスイ</t>
    </rPh>
    <rPh sb="126" eb="128">
      <t>ショリ</t>
    </rPh>
    <rPh sb="128" eb="130">
      <t>ゲンカ</t>
    </rPh>
    <rPh sb="131" eb="134">
      <t>ミギカタサ</t>
    </rPh>
    <rPh sb="147" eb="149">
      <t>ジギョウ</t>
    </rPh>
    <rPh sb="149" eb="151">
      <t>カンリョウ</t>
    </rPh>
    <rPh sb="156" eb="158">
      <t>キギョウ</t>
    </rPh>
    <rPh sb="158" eb="159">
      <t>サイ</t>
    </rPh>
    <rPh sb="159" eb="161">
      <t>ショウカン</t>
    </rPh>
    <rPh sb="166" eb="167">
      <t>ス</t>
    </rPh>
    <rPh sb="174" eb="176">
      <t>キギョウ</t>
    </rPh>
    <rPh sb="176" eb="177">
      <t>サイ</t>
    </rPh>
    <rPh sb="177" eb="179">
      <t>ザンダカ</t>
    </rPh>
    <rPh sb="180" eb="182">
      <t>ゲンショウ</t>
    </rPh>
    <rPh sb="182" eb="18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</si>
</sst>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98-42AD-A6FD-CC5A986C646B}"/>
            </c:ext>
          </c:extLst>
        </c:ser>
        <c:dLbls>
          <c:showLegendKey val="0"/>
          <c:showVal val="0"/>
          <c:showCatName val="0"/>
          <c:showSerName val="0"/>
          <c:showPercent val="0"/>
          <c:showBubbleSize val="0"/>
        </c:dLbls>
        <c:gapWidth val="150"/>
        <c:axId val="135269760"/>
        <c:axId val="1352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extLst xmlns:c16r2="http://schemas.microsoft.com/office/drawing/2015/06/chart">
            <c:ext xmlns:c16="http://schemas.microsoft.com/office/drawing/2014/chart" uri="{C3380CC4-5D6E-409C-BE32-E72D297353CC}">
              <c16:uniqueId val="{00000001-E298-42AD-A6FD-CC5A986C646B}"/>
            </c:ext>
          </c:extLst>
        </c:ser>
        <c:dLbls>
          <c:showLegendKey val="0"/>
          <c:showVal val="0"/>
          <c:showCatName val="0"/>
          <c:showSerName val="0"/>
          <c:showPercent val="0"/>
          <c:showBubbleSize val="0"/>
        </c:dLbls>
        <c:marker val="1"/>
        <c:smooth val="0"/>
        <c:axId val="135269760"/>
        <c:axId val="135280128"/>
      </c:lineChart>
      <c:dateAx>
        <c:axId val="135269760"/>
        <c:scaling>
          <c:orientation val="minMax"/>
        </c:scaling>
        <c:delete val="1"/>
        <c:axPos val="b"/>
        <c:numFmt formatCode="ge" sourceLinked="1"/>
        <c:majorTickMark val="none"/>
        <c:minorTickMark val="none"/>
        <c:tickLblPos val="none"/>
        <c:crossAx val="135280128"/>
        <c:crosses val="autoZero"/>
        <c:auto val="1"/>
        <c:lblOffset val="100"/>
        <c:baseTimeUnit val="years"/>
      </c:dateAx>
      <c:valAx>
        <c:axId val="1352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1F-4160-A1A0-94B07C131F10}"/>
            </c:ext>
          </c:extLst>
        </c:ser>
        <c:dLbls>
          <c:showLegendKey val="0"/>
          <c:showVal val="0"/>
          <c:showCatName val="0"/>
          <c:showSerName val="0"/>
          <c:showPercent val="0"/>
          <c:showBubbleSize val="0"/>
        </c:dLbls>
        <c:gapWidth val="150"/>
        <c:axId val="141655040"/>
        <c:axId val="1416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extLst xmlns:c16r2="http://schemas.microsoft.com/office/drawing/2015/06/chart">
            <c:ext xmlns:c16="http://schemas.microsoft.com/office/drawing/2014/chart" uri="{C3380CC4-5D6E-409C-BE32-E72D297353CC}">
              <c16:uniqueId val="{00000001-A41F-4160-A1A0-94B07C131F10}"/>
            </c:ext>
          </c:extLst>
        </c:ser>
        <c:dLbls>
          <c:showLegendKey val="0"/>
          <c:showVal val="0"/>
          <c:showCatName val="0"/>
          <c:showSerName val="0"/>
          <c:showPercent val="0"/>
          <c:showBubbleSize val="0"/>
        </c:dLbls>
        <c:marker val="1"/>
        <c:smooth val="0"/>
        <c:axId val="141655040"/>
        <c:axId val="141661312"/>
      </c:lineChart>
      <c:dateAx>
        <c:axId val="141655040"/>
        <c:scaling>
          <c:orientation val="minMax"/>
        </c:scaling>
        <c:delete val="1"/>
        <c:axPos val="b"/>
        <c:numFmt formatCode="ge" sourceLinked="1"/>
        <c:majorTickMark val="none"/>
        <c:minorTickMark val="none"/>
        <c:tickLblPos val="none"/>
        <c:crossAx val="141661312"/>
        <c:crosses val="autoZero"/>
        <c:auto val="1"/>
        <c:lblOffset val="100"/>
        <c:baseTimeUnit val="years"/>
      </c:dateAx>
      <c:valAx>
        <c:axId val="1416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80.48</c:v>
                </c:pt>
                <c:pt idx="1">
                  <c:v>82.04</c:v>
                </c:pt>
                <c:pt idx="2">
                  <c:v>83.6</c:v>
                </c:pt>
                <c:pt idx="3">
                  <c:v>84.31</c:v>
                </c:pt>
                <c:pt idx="4">
                  <c:v>85.23</c:v>
                </c:pt>
              </c:numCache>
            </c:numRef>
          </c:val>
          <c:extLst xmlns:c16r2="http://schemas.microsoft.com/office/drawing/2015/06/chart">
            <c:ext xmlns:c16="http://schemas.microsoft.com/office/drawing/2014/chart" uri="{C3380CC4-5D6E-409C-BE32-E72D297353CC}">
              <c16:uniqueId val="{00000000-5672-404F-958D-4AB71DF35C60}"/>
            </c:ext>
          </c:extLst>
        </c:ser>
        <c:dLbls>
          <c:showLegendKey val="0"/>
          <c:showVal val="0"/>
          <c:showCatName val="0"/>
          <c:showSerName val="0"/>
          <c:showPercent val="0"/>
          <c:showBubbleSize val="0"/>
        </c:dLbls>
        <c:gapWidth val="150"/>
        <c:axId val="141675904"/>
        <c:axId val="14169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extLst xmlns:c16r2="http://schemas.microsoft.com/office/drawing/2015/06/chart">
            <c:ext xmlns:c16="http://schemas.microsoft.com/office/drawing/2014/chart" uri="{C3380CC4-5D6E-409C-BE32-E72D297353CC}">
              <c16:uniqueId val="{00000001-5672-404F-958D-4AB71DF35C60}"/>
            </c:ext>
          </c:extLst>
        </c:ser>
        <c:dLbls>
          <c:showLegendKey val="0"/>
          <c:showVal val="0"/>
          <c:showCatName val="0"/>
          <c:showSerName val="0"/>
          <c:showPercent val="0"/>
          <c:showBubbleSize val="0"/>
        </c:dLbls>
        <c:marker val="1"/>
        <c:smooth val="0"/>
        <c:axId val="141675904"/>
        <c:axId val="141694464"/>
      </c:lineChart>
      <c:dateAx>
        <c:axId val="141675904"/>
        <c:scaling>
          <c:orientation val="minMax"/>
        </c:scaling>
        <c:delete val="1"/>
        <c:axPos val="b"/>
        <c:numFmt formatCode="ge" sourceLinked="1"/>
        <c:majorTickMark val="none"/>
        <c:minorTickMark val="none"/>
        <c:tickLblPos val="none"/>
        <c:crossAx val="141694464"/>
        <c:crosses val="autoZero"/>
        <c:auto val="1"/>
        <c:lblOffset val="100"/>
        <c:baseTimeUnit val="years"/>
      </c:dateAx>
      <c:valAx>
        <c:axId val="1416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49.92</c:v>
                </c:pt>
                <c:pt idx="1">
                  <c:v>51.71</c:v>
                </c:pt>
                <c:pt idx="2">
                  <c:v>57.07</c:v>
                </c:pt>
                <c:pt idx="3">
                  <c:v>59.6</c:v>
                </c:pt>
                <c:pt idx="4">
                  <c:v>68.11</c:v>
                </c:pt>
              </c:numCache>
            </c:numRef>
          </c:val>
          <c:extLst xmlns:c16r2="http://schemas.microsoft.com/office/drawing/2015/06/chart">
            <c:ext xmlns:c16="http://schemas.microsoft.com/office/drawing/2014/chart" uri="{C3380CC4-5D6E-409C-BE32-E72D297353CC}">
              <c16:uniqueId val="{00000000-8F3F-47CE-9E22-B588B18ECAAB}"/>
            </c:ext>
          </c:extLst>
        </c:ser>
        <c:dLbls>
          <c:showLegendKey val="0"/>
          <c:showVal val="0"/>
          <c:showCatName val="0"/>
          <c:showSerName val="0"/>
          <c:showPercent val="0"/>
          <c:showBubbleSize val="0"/>
        </c:dLbls>
        <c:gapWidth val="150"/>
        <c:axId val="135315456"/>
        <c:axId val="1353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3F-47CE-9E22-B588B18ECAAB}"/>
            </c:ext>
          </c:extLst>
        </c:ser>
        <c:dLbls>
          <c:showLegendKey val="0"/>
          <c:showVal val="0"/>
          <c:showCatName val="0"/>
          <c:showSerName val="0"/>
          <c:showPercent val="0"/>
          <c:showBubbleSize val="0"/>
        </c:dLbls>
        <c:marker val="1"/>
        <c:smooth val="0"/>
        <c:axId val="135315456"/>
        <c:axId val="135317376"/>
      </c:lineChart>
      <c:dateAx>
        <c:axId val="135315456"/>
        <c:scaling>
          <c:orientation val="minMax"/>
        </c:scaling>
        <c:delete val="1"/>
        <c:axPos val="b"/>
        <c:numFmt formatCode="ge" sourceLinked="1"/>
        <c:majorTickMark val="none"/>
        <c:minorTickMark val="none"/>
        <c:tickLblPos val="none"/>
        <c:crossAx val="135317376"/>
        <c:crosses val="autoZero"/>
        <c:auto val="1"/>
        <c:lblOffset val="100"/>
        <c:baseTimeUnit val="years"/>
      </c:dateAx>
      <c:valAx>
        <c:axId val="1353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7B-422E-A02C-B1A1173F207B}"/>
            </c:ext>
          </c:extLst>
        </c:ser>
        <c:dLbls>
          <c:showLegendKey val="0"/>
          <c:showVal val="0"/>
          <c:showCatName val="0"/>
          <c:showSerName val="0"/>
          <c:showPercent val="0"/>
          <c:showBubbleSize val="0"/>
        </c:dLbls>
        <c:gapWidth val="150"/>
        <c:axId val="141386112"/>
        <c:axId val="1413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7B-422E-A02C-B1A1173F207B}"/>
            </c:ext>
          </c:extLst>
        </c:ser>
        <c:dLbls>
          <c:showLegendKey val="0"/>
          <c:showVal val="0"/>
          <c:showCatName val="0"/>
          <c:showSerName val="0"/>
          <c:showPercent val="0"/>
          <c:showBubbleSize val="0"/>
        </c:dLbls>
        <c:marker val="1"/>
        <c:smooth val="0"/>
        <c:axId val="141386112"/>
        <c:axId val="141388032"/>
      </c:lineChart>
      <c:dateAx>
        <c:axId val="141386112"/>
        <c:scaling>
          <c:orientation val="minMax"/>
        </c:scaling>
        <c:delete val="1"/>
        <c:axPos val="b"/>
        <c:numFmt formatCode="ge" sourceLinked="1"/>
        <c:majorTickMark val="none"/>
        <c:minorTickMark val="none"/>
        <c:tickLblPos val="none"/>
        <c:crossAx val="141388032"/>
        <c:crosses val="autoZero"/>
        <c:auto val="1"/>
        <c:lblOffset val="100"/>
        <c:baseTimeUnit val="years"/>
      </c:dateAx>
      <c:valAx>
        <c:axId val="1413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DD-42F2-ADEC-B6F8DB1BBEED}"/>
            </c:ext>
          </c:extLst>
        </c:ser>
        <c:dLbls>
          <c:showLegendKey val="0"/>
          <c:showVal val="0"/>
          <c:showCatName val="0"/>
          <c:showSerName val="0"/>
          <c:showPercent val="0"/>
          <c:showBubbleSize val="0"/>
        </c:dLbls>
        <c:gapWidth val="150"/>
        <c:axId val="141416704"/>
        <c:axId val="1414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DD-42F2-ADEC-B6F8DB1BBEED}"/>
            </c:ext>
          </c:extLst>
        </c:ser>
        <c:dLbls>
          <c:showLegendKey val="0"/>
          <c:showVal val="0"/>
          <c:showCatName val="0"/>
          <c:showSerName val="0"/>
          <c:showPercent val="0"/>
          <c:showBubbleSize val="0"/>
        </c:dLbls>
        <c:marker val="1"/>
        <c:smooth val="0"/>
        <c:axId val="141416704"/>
        <c:axId val="141427072"/>
      </c:lineChart>
      <c:dateAx>
        <c:axId val="141416704"/>
        <c:scaling>
          <c:orientation val="minMax"/>
        </c:scaling>
        <c:delete val="1"/>
        <c:axPos val="b"/>
        <c:numFmt formatCode="ge" sourceLinked="1"/>
        <c:majorTickMark val="none"/>
        <c:minorTickMark val="none"/>
        <c:tickLblPos val="none"/>
        <c:crossAx val="141427072"/>
        <c:crosses val="autoZero"/>
        <c:auto val="1"/>
        <c:lblOffset val="100"/>
        <c:baseTimeUnit val="years"/>
      </c:dateAx>
      <c:valAx>
        <c:axId val="1414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0A-41E2-8A46-6EC0E67A7A26}"/>
            </c:ext>
          </c:extLst>
        </c:ser>
        <c:dLbls>
          <c:showLegendKey val="0"/>
          <c:showVal val="0"/>
          <c:showCatName val="0"/>
          <c:showSerName val="0"/>
          <c:showPercent val="0"/>
          <c:showBubbleSize val="0"/>
        </c:dLbls>
        <c:gapWidth val="150"/>
        <c:axId val="141461376"/>
        <c:axId val="1414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0A-41E2-8A46-6EC0E67A7A26}"/>
            </c:ext>
          </c:extLst>
        </c:ser>
        <c:dLbls>
          <c:showLegendKey val="0"/>
          <c:showVal val="0"/>
          <c:showCatName val="0"/>
          <c:showSerName val="0"/>
          <c:showPercent val="0"/>
          <c:showBubbleSize val="0"/>
        </c:dLbls>
        <c:marker val="1"/>
        <c:smooth val="0"/>
        <c:axId val="141461376"/>
        <c:axId val="141471744"/>
      </c:lineChart>
      <c:dateAx>
        <c:axId val="141461376"/>
        <c:scaling>
          <c:orientation val="minMax"/>
        </c:scaling>
        <c:delete val="1"/>
        <c:axPos val="b"/>
        <c:numFmt formatCode="ge" sourceLinked="1"/>
        <c:majorTickMark val="none"/>
        <c:minorTickMark val="none"/>
        <c:tickLblPos val="none"/>
        <c:crossAx val="141471744"/>
        <c:crosses val="autoZero"/>
        <c:auto val="1"/>
        <c:lblOffset val="100"/>
        <c:baseTimeUnit val="years"/>
      </c:dateAx>
      <c:valAx>
        <c:axId val="1414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ED-4452-B91D-CD3BD891DC5D}"/>
            </c:ext>
          </c:extLst>
        </c:ser>
        <c:dLbls>
          <c:showLegendKey val="0"/>
          <c:showVal val="0"/>
          <c:showCatName val="0"/>
          <c:showSerName val="0"/>
          <c:showPercent val="0"/>
          <c:showBubbleSize val="0"/>
        </c:dLbls>
        <c:gapWidth val="150"/>
        <c:axId val="141494528"/>
        <c:axId val="1415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ED-4452-B91D-CD3BD891DC5D}"/>
            </c:ext>
          </c:extLst>
        </c:ser>
        <c:dLbls>
          <c:showLegendKey val="0"/>
          <c:showVal val="0"/>
          <c:showCatName val="0"/>
          <c:showSerName val="0"/>
          <c:showPercent val="0"/>
          <c:showBubbleSize val="0"/>
        </c:dLbls>
        <c:marker val="1"/>
        <c:smooth val="0"/>
        <c:axId val="141494528"/>
        <c:axId val="141500800"/>
      </c:lineChart>
      <c:dateAx>
        <c:axId val="141494528"/>
        <c:scaling>
          <c:orientation val="minMax"/>
        </c:scaling>
        <c:delete val="1"/>
        <c:axPos val="b"/>
        <c:numFmt formatCode="ge" sourceLinked="1"/>
        <c:majorTickMark val="none"/>
        <c:minorTickMark val="none"/>
        <c:tickLblPos val="none"/>
        <c:crossAx val="141500800"/>
        <c:crosses val="autoZero"/>
        <c:auto val="1"/>
        <c:lblOffset val="100"/>
        <c:baseTimeUnit val="years"/>
      </c:dateAx>
      <c:valAx>
        <c:axId val="1415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2210.61</c:v>
                </c:pt>
                <c:pt idx="1">
                  <c:v>2635.68</c:v>
                </c:pt>
                <c:pt idx="2">
                  <c:v>2426.71</c:v>
                </c:pt>
                <c:pt idx="3">
                  <c:v>2266.83</c:v>
                </c:pt>
                <c:pt idx="4">
                  <c:v>2013.51</c:v>
                </c:pt>
              </c:numCache>
            </c:numRef>
          </c:val>
          <c:extLst xmlns:c16r2="http://schemas.microsoft.com/office/drawing/2015/06/chart">
            <c:ext xmlns:c16="http://schemas.microsoft.com/office/drawing/2014/chart" uri="{C3380CC4-5D6E-409C-BE32-E72D297353CC}">
              <c16:uniqueId val="{00000000-4E18-4D00-B0D9-2BDBA5504CB7}"/>
            </c:ext>
          </c:extLst>
        </c:ser>
        <c:dLbls>
          <c:showLegendKey val="0"/>
          <c:showVal val="0"/>
          <c:showCatName val="0"/>
          <c:showSerName val="0"/>
          <c:showPercent val="0"/>
          <c:showBubbleSize val="0"/>
        </c:dLbls>
        <c:gapWidth val="150"/>
        <c:axId val="141531776"/>
        <c:axId val="1415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extLst xmlns:c16r2="http://schemas.microsoft.com/office/drawing/2015/06/chart">
            <c:ext xmlns:c16="http://schemas.microsoft.com/office/drawing/2014/chart" uri="{C3380CC4-5D6E-409C-BE32-E72D297353CC}">
              <c16:uniqueId val="{00000001-4E18-4D00-B0D9-2BDBA5504CB7}"/>
            </c:ext>
          </c:extLst>
        </c:ser>
        <c:dLbls>
          <c:showLegendKey val="0"/>
          <c:showVal val="0"/>
          <c:showCatName val="0"/>
          <c:showSerName val="0"/>
          <c:showPercent val="0"/>
          <c:showBubbleSize val="0"/>
        </c:dLbls>
        <c:marker val="1"/>
        <c:smooth val="0"/>
        <c:axId val="141531776"/>
        <c:axId val="141542144"/>
      </c:lineChart>
      <c:dateAx>
        <c:axId val="141531776"/>
        <c:scaling>
          <c:orientation val="minMax"/>
        </c:scaling>
        <c:delete val="1"/>
        <c:axPos val="b"/>
        <c:numFmt formatCode="ge" sourceLinked="1"/>
        <c:majorTickMark val="none"/>
        <c:minorTickMark val="none"/>
        <c:tickLblPos val="none"/>
        <c:crossAx val="141542144"/>
        <c:crosses val="autoZero"/>
        <c:auto val="1"/>
        <c:lblOffset val="100"/>
        <c:baseTimeUnit val="years"/>
      </c:dateAx>
      <c:valAx>
        <c:axId val="1415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53.73</c:v>
                </c:pt>
                <c:pt idx="1">
                  <c:v>65.239999999999995</c:v>
                </c:pt>
                <c:pt idx="2">
                  <c:v>68.45</c:v>
                </c:pt>
                <c:pt idx="3">
                  <c:v>73.11</c:v>
                </c:pt>
                <c:pt idx="4">
                  <c:v>78.650000000000006</c:v>
                </c:pt>
              </c:numCache>
            </c:numRef>
          </c:val>
          <c:extLst xmlns:c16r2="http://schemas.microsoft.com/office/drawing/2015/06/chart">
            <c:ext xmlns:c16="http://schemas.microsoft.com/office/drawing/2014/chart" uri="{C3380CC4-5D6E-409C-BE32-E72D297353CC}">
              <c16:uniqueId val="{00000000-FE14-4CE2-AF67-80EC24651E26}"/>
            </c:ext>
          </c:extLst>
        </c:ser>
        <c:dLbls>
          <c:showLegendKey val="0"/>
          <c:showVal val="0"/>
          <c:showCatName val="0"/>
          <c:showSerName val="0"/>
          <c:showPercent val="0"/>
          <c:showBubbleSize val="0"/>
        </c:dLbls>
        <c:gapWidth val="150"/>
        <c:axId val="141892224"/>
        <c:axId val="1418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extLst xmlns:c16r2="http://schemas.microsoft.com/office/drawing/2015/06/chart">
            <c:ext xmlns:c16="http://schemas.microsoft.com/office/drawing/2014/chart" uri="{C3380CC4-5D6E-409C-BE32-E72D297353CC}">
              <c16:uniqueId val="{00000001-FE14-4CE2-AF67-80EC24651E26}"/>
            </c:ext>
          </c:extLst>
        </c:ser>
        <c:dLbls>
          <c:showLegendKey val="0"/>
          <c:showVal val="0"/>
          <c:showCatName val="0"/>
          <c:showSerName val="0"/>
          <c:showPercent val="0"/>
          <c:showBubbleSize val="0"/>
        </c:dLbls>
        <c:marker val="1"/>
        <c:smooth val="0"/>
        <c:axId val="141892224"/>
        <c:axId val="141898496"/>
      </c:lineChart>
      <c:dateAx>
        <c:axId val="141892224"/>
        <c:scaling>
          <c:orientation val="minMax"/>
        </c:scaling>
        <c:delete val="1"/>
        <c:axPos val="b"/>
        <c:numFmt formatCode="ge" sourceLinked="1"/>
        <c:majorTickMark val="none"/>
        <c:minorTickMark val="none"/>
        <c:tickLblPos val="none"/>
        <c:crossAx val="141898496"/>
        <c:crosses val="autoZero"/>
        <c:auto val="1"/>
        <c:lblOffset val="100"/>
        <c:baseTimeUnit val="years"/>
      </c:dateAx>
      <c:valAx>
        <c:axId val="1418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419.4</c:v>
                </c:pt>
                <c:pt idx="1">
                  <c:v>349.03</c:v>
                </c:pt>
                <c:pt idx="2">
                  <c:v>314.75</c:v>
                </c:pt>
                <c:pt idx="3">
                  <c:v>308.13</c:v>
                </c:pt>
                <c:pt idx="4">
                  <c:v>294.08</c:v>
                </c:pt>
              </c:numCache>
            </c:numRef>
          </c:val>
          <c:extLst xmlns:c16r2="http://schemas.microsoft.com/office/drawing/2015/06/chart">
            <c:ext xmlns:c16="http://schemas.microsoft.com/office/drawing/2014/chart" uri="{C3380CC4-5D6E-409C-BE32-E72D297353CC}">
              <c16:uniqueId val="{00000000-1F6D-47BE-A646-8A2FDCEBBF4E}"/>
            </c:ext>
          </c:extLst>
        </c:ser>
        <c:dLbls>
          <c:showLegendKey val="0"/>
          <c:showVal val="0"/>
          <c:showCatName val="0"/>
          <c:showSerName val="0"/>
          <c:showPercent val="0"/>
          <c:showBubbleSize val="0"/>
        </c:dLbls>
        <c:gapWidth val="150"/>
        <c:axId val="141937280"/>
        <c:axId val="1419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extLst xmlns:c16r2="http://schemas.microsoft.com/office/drawing/2015/06/chart">
            <c:ext xmlns:c16="http://schemas.microsoft.com/office/drawing/2014/chart" uri="{C3380CC4-5D6E-409C-BE32-E72D297353CC}">
              <c16:uniqueId val="{00000001-1F6D-47BE-A646-8A2FDCEBBF4E}"/>
            </c:ext>
          </c:extLst>
        </c:ser>
        <c:dLbls>
          <c:showLegendKey val="0"/>
          <c:showVal val="0"/>
          <c:showCatName val="0"/>
          <c:showSerName val="0"/>
          <c:showPercent val="0"/>
          <c:showBubbleSize val="0"/>
        </c:dLbls>
        <c:marker val="1"/>
        <c:smooth val="0"/>
        <c:axId val="141937280"/>
        <c:axId val="141947648"/>
      </c:lineChart>
      <c:dateAx>
        <c:axId val="141937280"/>
        <c:scaling>
          <c:orientation val="minMax"/>
        </c:scaling>
        <c:delete val="1"/>
        <c:axPos val="b"/>
        <c:numFmt formatCode="ge" sourceLinked="1"/>
        <c:majorTickMark val="none"/>
        <c:minorTickMark val="none"/>
        <c:tickLblPos val="none"/>
        <c:crossAx val="141947648"/>
        <c:crosses val="autoZero"/>
        <c:auto val="1"/>
        <c:lblOffset val="100"/>
        <c:baseTimeUnit val="years"/>
      </c:dateAx>
      <c:valAx>
        <c:axId val="1419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安来市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40349</v>
      </c>
      <c r="AM8" s="64"/>
      <c r="AN8" s="64"/>
      <c r="AO8" s="64"/>
      <c r="AP8" s="64"/>
      <c r="AQ8" s="64"/>
      <c r="AR8" s="64"/>
      <c r="AS8" s="64"/>
      <c r="AT8" s="63">
        <f>データ!S6</f>
        <v>420.93</v>
      </c>
      <c r="AU8" s="63"/>
      <c r="AV8" s="63"/>
      <c r="AW8" s="63"/>
      <c r="AX8" s="63"/>
      <c r="AY8" s="63"/>
      <c r="AZ8" s="63"/>
      <c r="BA8" s="63"/>
      <c r="BB8" s="63">
        <f>データ!T6</f>
        <v>95.86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8.7899999999999991</v>
      </c>
      <c r="Q10" s="63"/>
      <c r="R10" s="63"/>
      <c r="S10" s="63"/>
      <c r="T10" s="63"/>
      <c r="U10" s="63"/>
      <c r="V10" s="63"/>
      <c r="W10" s="63">
        <f>データ!P6</f>
        <v>100</v>
      </c>
      <c r="X10" s="63"/>
      <c r="Y10" s="63"/>
      <c r="Z10" s="63"/>
      <c r="AA10" s="63"/>
      <c r="AB10" s="63"/>
      <c r="AC10" s="63"/>
      <c r="AD10" s="64">
        <f>データ!Q6</f>
        <v>3344</v>
      </c>
      <c r="AE10" s="64"/>
      <c r="AF10" s="64"/>
      <c r="AG10" s="64"/>
      <c r="AH10" s="64"/>
      <c r="AI10" s="64"/>
      <c r="AJ10" s="64"/>
      <c r="AK10" s="2"/>
      <c r="AL10" s="64">
        <f>データ!U6</f>
        <v>3533</v>
      </c>
      <c r="AM10" s="64"/>
      <c r="AN10" s="64"/>
      <c r="AO10" s="64"/>
      <c r="AP10" s="64"/>
      <c r="AQ10" s="64"/>
      <c r="AR10" s="64"/>
      <c r="AS10" s="64"/>
      <c r="AT10" s="63">
        <f>データ!V6</f>
        <v>1.19</v>
      </c>
      <c r="AU10" s="63"/>
      <c r="AV10" s="63"/>
      <c r="AW10" s="63"/>
      <c r="AX10" s="63"/>
      <c r="AY10" s="63"/>
      <c r="AZ10" s="63"/>
      <c r="BA10" s="63"/>
      <c r="BB10" s="63">
        <f>データ!W6</f>
        <v>2968.91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322067</v>
      </c>
      <c r="D6" s="31">
        <f t="shared" si="3"/>
        <v>47</v>
      </c>
      <c r="E6" s="31">
        <f t="shared" si="3"/>
        <v>17</v>
      </c>
      <c r="F6" s="31">
        <f t="shared" si="3"/>
        <v>4</v>
      </c>
      <c r="G6" s="31">
        <f t="shared" si="3"/>
        <v>0</v>
      </c>
      <c r="H6" s="31" t="str">
        <f t="shared" si="3"/>
        <v>島根県　安来市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8.7899999999999991</v>
      </c>
      <c r="P6" s="32">
        <f t="shared" si="3"/>
        <v>100</v>
      </c>
      <c r="Q6" s="32">
        <f t="shared" si="3"/>
        <v>3344</v>
      </c>
      <c r="R6" s="32">
        <f t="shared" si="3"/>
        <v>40349</v>
      </c>
      <c r="S6" s="32">
        <f t="shared" si="3"/>
        <v>420.93</v>
      </c>
      <c r="T6" s="32">
        <f t="shared" si="3"/>
        <v>95.86</v>
      </c>
      <c r="U6" s="32">
        <f t="shared" si="3"/>
        <v>3533</v>
      </c>
      <c r="V6" s="32">
        <f t="shared" si="3"/>
        <v>1.19</v>
      </c>
      <c r="W6" s="32">
        <f t="shared" si="3"/>
        <v>2968.91</v>
      </c>
      <c r="X6" s="33">
        <f>IF(X7="",NA(),X7)</f>
        <v>49.92</v>
      </c>
      <c r="Y6" s="33">
        <f t="shared" ref="Y6:AG6" si="4">IF(Y7="",NA(),Y7)</f>
        <v>51.71</v>
      </c>
      <c r="Z6" s="33">
        <f t="shared" si="4"/>
        <v>57.07</v>
      </c>
      <c r="AA6" s="33">
        <f t="shared" si="4"/>
        <v>59.6</v>
      </c>
      <c r="AB6" s="33">
        <f t="shared" si="4"/>
        <v>68.11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2210.61</v>
      </c>
      <c r="BF6" s="33">
        <f t="shared" ref="BF6:BN6" si="7">IF(BF7="",NA(),BF7)</f>
        <v>2635.68</v>
      </c>
      <c r="BG6" s="33">
        <f t="shared" si="7"/>
        <v>2426.71</v>
      </c>
      <c r="BH6" s="33">
        <f t="shared" si="7"/>
        <v>2266.83</v>
      </c>
      <c r="BI6" s="33">
        <f t="shared" si="7"/>
        <v>2013.51</v>
      </c>
      <c r="BJ6" s="33">
        <f t="shared" si="7"/>
        <v>1835.56</v>
      </c>
      <c r="BK6" s="33">
        <f t="shared" si="7"/>
        <v>1716.82</v>
      </c>
      <c r="BL6" s="33">
        <f t="shared" si="7"/>
        <v>1554.05</v>
      </c>
      <c r="BM6" s="33">
        <f t="shared" si="7"/>
        <v>1671.86</v>
      </c>
      <c r="BN6" s="33">
        <f t="shared" si="7"/>
        <v>1673.47</v>
      </c>
      <c r="BO6" s="32" t="str">
        <f>IF(BO7="","",IF(BO7="-","【-】","【"&amp;SUBSTITUTE(TEXT(BO7,"#,##0.00"),"-","△")&amp;"】"))</f>
        <v>【1,457.06】</v>
      </c>
      <c r="BP6" s="33">
        <f>IF(BP7="",NA(),BP7)</f>
        <v>53.73</v>
      </c>
      <c r="BQ6" s="33">
        <f t="shared" ref="BQ6:BY6" si="8">IF(BQ7="",NA(),BQ7)</f>
        <v>65.239999999999995</v>
      </c>
      <c r="BR6" s="33">
        <f t="shared" si="8"/>
        <v>68.45</v>
      </c>
      <c r="BS6" s="33">
        <f t="shared" si="8"/>
        <v>73.11</v>
      </c>
      <c r="BT6" s="33">
        <f t="shared" si="8"/>
        <v>78.650000000000006</v>
      </c>
      <c r="BU6" s="33">
        <f t="shared" si="8"/>
        <v>52.89</v>
      </c>
      <c r="BV6" s="33">
        <f t="shared" si="8"/>
        <v>51.73</v>
      </c>
      <c r="BW6" s="33">
        <f t="shared" si="8"/>
        <v>53.01</v>
      </c>
      <c r="BX6" s="33">
        <f t="shared" si="8"/>
        <v>50.54</v>
      </c>
      <c r="BY6" s="33">
        <f t="shared" si="8"/>
        <v>49.22</v>
      </c>
      <c r="BZ6" s="32" t="str">
        <f>IF(BZ7="","",IF(BZ7="-","【-】","【"&amp;SUBSTITUTE(TEXT(BZ7,"#,##0.00"),"-","△")&amp;"】"))</f>
        <v>【64.73】</v>
      </c>
      <c r="CA6" s="33">
        <f>IF(CA7="",NA(),CA7)</f>
        <v>419.4</v>
      </c>
      <c r="CB6" s="33">
        <f t="shared" ref="CB6:CJ6" si="9">IF(CB7="",NA(),CB7)</f>
        <v>349.03</v>
      </c>
      <c r="CC6" s="33">
        <f t="shared" si="9"/>
        <v>314.75</v>
      </c>
      <c r="CD6" s="33">
        <f t="shared" si="9"/>
        <v>308.13</v>
      </c>
      <c r="CE6" s="33">
        <f t="shared" si="9"/>
        <v>294.08</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80.48</v>
      </c>
      <c r="CX6" s="33">
        <f t="shared" ref="CX6:DF6" si="11">IF(CX7="",NA(),CX7)</f>
        <v>82.04</v>
      </c>
      <c r="CY6" s="33">
        <f t="shared" si="11"/>
        <v>83.6</v>
      </c>
      <c r="CZ6" s="33">
        <f t="shared" si="11"/>
        <v>84.31</v>
      </c>
      <c r="DA6" s="33">
        <f t="shared" si="11"/>
        <v>85.23</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322067</v>
      </c>
      <c r="D7" s="35">
        <v>47</v>
      </c>
      <c r="E7" s="35">
        <v>17</v>
      </c>
      <c r="F7" s="35">
        <v>4</v>
      </c>
      <c r="G7" s="35">
        <v>0</v>
      </c>
      <c r="H7" s="35" t="s">
        <v>96</v>
      </c>
      <c r="I7" s="35" t="s">
        <v>97</v>
      </c>
      <c r="J7" s="35" t="s">
        <v>98</v>
      </c>
      <c r="K7" s="35" t="s">
        <v>99</v>
      </c>
      <c r="L7" s="35" t="s">
        <v>100</v>
      </c>
      <c r="M7" s="36" t="s">
        <v>101</v>
      </c>
      <c r="N7" s="36" t="s">
        <v>102</v>
      </c>
      <c r="O7" s="36">
        <v>8.7899999999999991</v>
      </c>
      <c r="P7" s="36">
        <v>100</v>
      </c>
      <c r="Q7" s="36">
        <v>3344</v>
      </c>
      <c r="R7" s="36">
        <v>40349</v>
      </c>
      <c r="S7" s="36">
        <v>420.93</v>
      </c>
      <c r="T7" s="36">
        <v>95.86</v>
      </c>
      <c r="U7" s="36">
        <v>3533</v>
      </c>
      <c r="V7" s="36">
        <v>1.19</v>
      </c>
      <c r="W7" s="36">
        <v>2968.91</v>
      </c>
      <c r="X7" s="36">
        <v>49.92</v>
      </c>
      <c r="Y7" s="36">
        <v>51.71</v>
      </c>
      <c r="Z7" s="36">
        <v>57.07</v>
      </c>
      <c r="AA7" s="36">
        <v>59.6</v>
      </c>
      <c r="AB7" s="36">
        <v>68.11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2210.61</v>
      </c>
      <c r="BF7" s="36">
        <v>2635.68</v>
      </c>
      <c r="BG7" s="36">
        <v>2426.71</v>
      </c>
      <c r="BH7" s="36">
        <v>2266.83</v>
      </c>
      <c r="BI7" s="36">
        <v>2013.51</v>
      </c>
      <c r="BJ7" s="36">
        <v>1835.56</v>
      </c>
      <c r="BK7" s="36">
        <v>1716.82</v>
      </c>
      <c r="BL7" s="36">
        <v>1554.05</v>
      </c>
      <c r="BM7" s="36">
        <v>1671.86</v>
      </c>
      <c r="BN7" s="36">
        <v>1673.47</v>
      </c>
      <c r="BO7" s="36">
        <v>1457.06</v>
      </c>
      <c r="BP7" s="36">
        <v>53.73</v>
      </c>
      <c r="BQ7" s="36">
        <v>65.239999999999995</v>
      </c>
      <c r="BR7" s="36">
        <v>68.45</v>
      </c>
      <c r="BS7" s="36">
        <v>73.11</v>
      </c>
      <c r="BT7" s="36">
        <v>78.650000000000006</v>
      </c>
      <c r="BU7" s="36">
        <v>52.89</v>
      </c>
      <c r="BV7" s="36">
        <v>51.73</v>
      </c>
      <c r="BW7" s="36">
        <v>53.01</v>
      </c>
      <c r="BX7" s="36">
        <v>50.54</v>
      </c>
      <c r="BY7" s="36">
        <v>49.22</v>
      </c>
      <c r="BZ7" s="36">
        <v>64.73</v>
      </c>
      <c r="CA7" s="36">
        <v>419.4</v>
      </c>
      <c r="CB7" s="36">
        <v>349.03</v>
      </c>
      <c r="CC7" s="36">
        <v>314.75</v>
      </c>
      <c r="CD7" s="36">
        <v>308.13</v>
      </c>
      <c r="CE7" s="36">
        <v>294.08</v>
      </c>
      <c r="CF7" s="36">
        <v>300.52</v>
      </c>
      <c r="CG7" s="36">
        <v>310.47000000000003</v>
      </c>
      <c r="CH7" s="36">
        <v>299.39</v>
      </c>
      <c r="CI7" s="36">
        <v>320.36</v>
      </c>
      <c r="CJ7" s="36">
        <v>332.02</v>
      </c>
      <c r="CK7" s="36">
        <v>250.25</v>
      </c>
      <c r="CL7" s="36" t="s">
        <v>101</v>
      </c>
      <c r="CM7" s="36" t="s">
        <v>101</v>
      </c>
      <c r="CN7" s="36" t="s">
        <v>101</v>
      </c>
      <c r="CO7" s="36" t="s">
        <v>101</v>
      </c>
      <c r="CP7" s="36" t="s">
        <v>101</v>
      </c>
      <c r="CQ7" s="36">
        <v>36.799999999999997</v>
      </c>
      <c r="CR7" s="36">
        <v>36.67</v>
      </c>
      <c r="CS7" s="36">
        <v>36.200000000000003</v>
      </c>
      <c r="CT7" s="36">
        <v>34.74</v>
      </c>
      <c r="CU7" s="36">
        <v>36.65</v>
      </c>
      <c r="CV7" s="36">
        <v>40.31</v>
      </c>
      <c r="CW7" s="36">
        <v>80.48</v>
      </c>
      <c r="CX7" s="36">
        <v>82.04</v>
      </c>
      <c r="CY7" s="36">
        <v>83.6</v>
      </c>
      <c r="CZ7" s="36">
        <v>84.31</v>
      </c>
      <c r="DA7" s="36">
        <v>85.23</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2017-02-13T23:57:20Z</cp:lastPrinted>
  <dcterms:created xsi:type="dcterms:W3CDTF">2017-02-08T03:03:29Z</dcterms:created>
  <dcterms:modified xsi:type="dcterms:W3CDTF">2017-02-22T00:48:53Z</dcterms:modified>
  <cp:category/>
</cp:coreProperties>
</file>