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<sst xmlns="http://schemas.openxmlformats.org/spreadsheetml/2006/main" count="217" uniqueCount="107">
  <si>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</si>
  <si>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</si>
  <si>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</si>
  <si>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</si>
  <si>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</si>
  <si>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</si>
  <si>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</si>
  <si>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</si>
  <si>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</si>
  <si>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</si>
  <si>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</si>
  <si>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</si>
  <si>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</si>
  <si>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</si>
  <si>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</si>
  <si>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</si>
  <si>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</si>
  <si>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</si>
  <si>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</si>
  <si>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</si>
  <si>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</si>
  <si>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</si>
  <si>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</si>
  <si>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</si>
  <si>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</si>
  <si>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</si>
  <si>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</si>
  <si>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</si>
  <si>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</si>
  <si>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</si>
  <si>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</si>
  <si>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</si>
  <si>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</si>
  <si>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</si>
  <si>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</si>
  <si>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</si>
  <si>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</si>
  <si>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</si>
  <si>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</si>
  <si>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</si>
  <si>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</si>
  <si>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</si>
  <si>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</si>
  <si>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</si>
  <si>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</si>
  <si>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</si>
  <si>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</si>
  <si>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</si>
  <si>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</si>
  <si>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</si>
  <si>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</si>
  <si>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</si>
  <si>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</si>
  <si>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</si>
  <si>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</si>
  <si>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</si>
  <si>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</si>
  <si>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</si>
  <si>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</si>
  <si>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</si>
  <si>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</si>
  <si>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</si>
  <si>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</si>
  <si>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</si>
  <si>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</si>
  <si>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</si>
  <si>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</si>
  <si>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</si>
  <si>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</si>
  <si>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</si>
  <si>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</si>
  <si>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</si>
  <si>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</si>
  <si>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</si>
  <si>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</si>
  <si>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</si>
  <si>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</si>
  <si>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</si>
  <si>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</si>
  <si>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</si>
  <si>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</si>
  <si>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</si>
  <si>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</si>
  <si>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</si>
  <si>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</si>
  <si>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</si>
  <si>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</si>
  <si>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</si>
  <si>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</si>
  <si>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</si>
  <si>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</si>
  <si>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</si>
  <si>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</si>
  <si>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</si>
  <si>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</si>
  <si>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</si>
  <si>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</si>
  <si>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</si>
  <si>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</si>
  <si>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</si>
  <si>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</si>
  <si>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</si>
  <si>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</si>
  <si>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</si>
  <si>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102％程度で、維持管理費や支払利息等の経常経費を給水収益等の経常収益で賄えている。人口減少に伴う給水収益の減少傾向が今後も続くことが見込まれることから、経常経費の節減努力に継続的に取り組んでいく必要がある。「累積欠損金」は生じていない。
・「流動比率」については、200％以上を維持しており、短期的な債務の支払い能力については当面は問題がないものと考える。
・「企業債残高対給水収益比率」は年々減少しているが、これは、平成21年度から企業債による資金調達を行わず、損益勘定留保資金等で建設改良費の財源を確保してきたためである。
・「料金回収率」は、100％を下回っており、給水原価が供給単価を上回る原価割れの状態であるため、簡易水道の上水道への統合に併せて、料金改定を実施する等、適切な料金収入の確保に取り組んでいく。
・「有収率」は78％で全国平均を大きく下回っている。漏水調査等により有収率の向上に努めてはいるものの、老朽管路の更新等の根本的な解決方法に取り組む必要がある。
・安定した収益を確保し、経営基盤の強化を図るため、料金改定の実施を予定しているところであり、業務内容を精査し、民間委託化についても引き続いて検討し、経営改善に努めていく。</t>
    <rPh sb="18" eb="20">
      <t>イジ</t>
    </rPh>
    <rPh sb="20" eb="23">
      <t>カンリヒ</t>
    </rPh>
    <rPh sb="24" eb="26">
      <t>シハラ</t>
    </rPh>
    <rPh sb="26" eb="28">
      <t>リソク</t>
    </rPh>
    <rPh sb="28" eb="29">
      <t>ナド</t>
    </rPh>
    <rPh sb="30" eb="32">
      <t>ケイジョウ</t>
    </rPh>
    <rPh sb="32" eb="34">
      <t>ケイヒ</t>
    </rPh>
    <rPh sb="35" eb="37">
      <t>キュウスイ</t>
    </rPh>
    <rPh sb="39" eb="40">
      <t>ナド</t>
    </rPh>
    <rPh sb="41" eb="43">
      <t>ケイジョウ</t>
    </rPh>
    <rPh sb="43" eb="45">
      <t>シュウエキ</t>
    </rPh>
    <rPh sb="46" eb="47">
      <t>マカナ</t>
    </rPh>
    <rPh sb="52" eb="54">
      <t>ジンコウ</t>
    </rPh>
    <rPh sb="54" eb="56">
      <t>ゲンショウ</t>
    </rPh>
    <rPh sb="57" eb="58">
      <t>トモナ</t>
    </rPh>
    <rPh sb="59" eb="61">
      <t>キュウスイ</t>
    </rPh>
    <rPh sb="61" eb="63">
      <t>シュウエキ</t>
    </rPh>
    <rPh sb="64" eb="66">
      <t>ゲンショウ</t>
    </rPh>
    <rPh sb="66" eb="68">
      <t>ケイコウ</t>
    </rPh>
    <rPh sb="69" eb="71">
      <t>コンゴ</t>
    </rPh>
    <rPh sb="72" eb="73">
      <t>ツヅ</t>
    </rPh>
    <rPh sb="77" eb="79">
      <t>ミコ</t>
    </rPh>
    <rPh sb="87" eb="89">
      <t>ケイジョウ</t>
    </rPh>
    <rPh sb="89" eb="91">
      <t>ケイヒ</t>
    </rPh>
    <rPh sb="92" eb="94">
      <t>セツゲン</t>
    </rPh>
    <rPh sb="94" eb="96">
      <t>ドリョク</t>
    </rPh>
    <rPh sb="97" eb="99">
      <t>ケイゾク</t>
    </rPh>
    <rPh sb="99" eb="100">
      <t>テキ</t>
    </rPh>
    <rPh sb="101" eb="102">
      <t>ト</t>
    </rPh>
    <rPh sb="103" eb="104">
      <t>ク</t>
    </rPh>
    <rPh sb="108" eb="110">
      <t>ヒツヨウ</t>
    </rPh>
    <rPh sb="115" eb="117">
      <t>ルイセキ</t>
    </rPh>
    <rPh sb="147" eb="149">
      <t>イジョウ</t>
    </rPh>
    <rPh sb="150" eb="152">
      <t>イジ</t>
    </rPh>
    <rPh sb="157" eb="159">
      <t>タンキ</t>
    </rPh>
    <rPh sb="159" eb="160">
      <t>テキ</t>
    </rPh>
    <rPh sb="161" eb="163">
      <t>サイム</t>
    </rPh>
    <rPh sb="164" eb="166">
      <t>シハラ</t>
    </rPh>
    <rPh sb="167" eb="169">
      <t>ノウリョク</t>
    </rPh>
    <rPh sb="174" eb="176">
      <t>トウメン</t>
    </rPh>
    <rPh sb="177" eb="179">
      <t>モンダイ</t>
    </rPh>
    <rPh sb="185" eb="186">
      <t>カンガ</t>
    </rPh>
    <rPh sb="197" eb="198">
      <t>タイ</t>
    </rPh>
    <rPh sb="198" eb="200">
      <t>キュウスイ</t>
    </rPh>
    <rPh sb="200" eb="202">
      <t>シュウエキ</t>
    </rPh>
    <rPh sb="202" eb="204">
      <t>ヒリツ</t>
    </rPh>
    <rPh sb="206" eb="208">
      <t>ネンネン</t>
    </rPh>
    <rPh sb="220" eb="222">
      <t>ヘイセイ</t>
    </rPh>
    <rPh sb="224" eb="226">
      <t>ネンド</t>
    </rPh>
    <rPh sb="234" eb="236">
      <t>シキン</t>
    </rPh>
    <rPh sb="236" eb="238">
      <t>チョウタツ</t>
    </rPh>
    <rPh sb="239" eb="240">
      <t>オコナ</t>
    </rPh>
    <rPh sb="243" eb="245">
      <t>ソンエキ</t>
    </rPh>
    <rPh sb="245" eb="247">
      <t>カンジョウ</t>
    </rPh>
    <rPh sb="247" eb="249">
      <t>リュウホ</t>
    </rPh>
    <rPh sb="249" eb="251">
      <t>シキン</t>
    </rPh>
    <rPh sb="251" eb="252">
      <t>ナド</t>
    </rPh>
    <rPh sb="253" eb="255">
      <t>ケンセツ</t>
    </rPh>
    <rPh sb="255" eb="257">
      <t>カイリョウ</t>
    </rPh>
    <rPh sb="257" eb="258">
      <t>ヒ</t>
    </rPh>
    <rPh sb="259" eb="261">
      <t>ザイゲン</t>
    </rPh>
    <rPh sb="262" eb="264">
      <t>カクホ</t>
    </rPh>
    <rPh sb="290" eb="291">
      <t>シタ</t>
    </rPh>
    <rPh sb="291" eb="292">
      <t>マワ</t>
    </rPh>
    <rPh sb="323" eb="325">
      <t>カンイ</t>
    </rPh>
    <rPh sb="325" eb="327">
      <t>スイドウ</t>
    </rPh>
    <rPh sb="328" eb="331">
      <t>ジョウスイドウ</t>
    </rPh>
    <rPh sb="333" eb="335">
      <t>トウゴウ</t>
    </rPh>
    <rPh sb="336" eb="337">
      <t>アワ</t>
    </rPh>
    <rPh sb="340" eb="342">
      <t>リョウキン</t>
    </rPh>
    <rPh sb="342" eb="344">
      <t>カイテイ</t>
    </rPh>
    <rPh sb="345" eb="347">
      <t>ジッシ</t>
    </rPh>
    <rPh sb="349" eb="350">
      <t>ナド</t>
    </rPh>
    <rPh sb="351" eb="353">
      <t>テキセツ</t>
    </rPh>
    <rPh sb="354" eb="356">
      <t>リョウキン</t>
    </rPh>
    <rPh sb="356" eb="358">
      <t>シュウニュウ</t>
    </rPh>
    <rPh sb="359" eb="361">
      <t>カクホ</t>
    </rPh>
    <rPh sb="362" eb="363">
      <t>ト</t>
    </rPh>
    <rPh sb="364" eb="365">
      <t>ク</t>
    </rPh>
    <rPh sb="405" eb="406">
      <t>ユウ</t>
    </rPh>
    <rPh sb="406" eb="407">
      <t>シュウ</t>
    </rPh>
    <rPh sb="407" eb="408">
      <t>リツ</t>
    </rPh>
    <rPh sb="409" eb="411">
      <t>コウジョウ</t>
    </rPh>
    <rPh sb="412" eb="413">
      <t>ツト</t>
    </rPh>
    <rPh sb="425" eb="426">
      <t>ロ</t>
    </rPh>
    <rPh sb="437" eb="439">
      <t>ホウホウ</t>
    </rPh>
    <rPh sb="452" eb="454">
      <t>アンテイ</t>
    </rPh>
    <rPh sb="456" eb="458">
      <t>シュウエキ</t>
    </rPh>
    <rPh sb="459" eb="461">
      <t>カクホ</t>
    </rPh>
    <rPh sb="463" eb="465">
      <t>ケイエイ</t>
    </rPh>
    <rPh sb="465" eb="467">
      <t>キバン</t>
    </rPh>
    <rPh sb="468" eb="470">
      <t>キョウカ</t>
    </rPh>
    <rPh sb="471" eb="472">
      <t>ハカ</t>
    </rPh>
    <rPh sb="497" eb="499">
      <t>ギョウム</t>
    </rPh>
    <rPh sb="499" eb="501">
      <t>ナイヨウ</t>
    </rPh>
    <rPh sb="502" eb="504">
      <t>セイサ</t>
    </rPh>
    <rPh sb="510" eb="511">
      <t>カ</t>
    </rPh>
    <rPh sb="516" eb="517">
      <t>ヒ</t>
    </rPh>
    <rPh sb="518" eb="519">
      <t>ツヅ</t>
    </rPh>
    <rPh sb="521" eb="523">
      <t>ケントウ</t>
    </rPh>
    <rPh sb="530" eb="531">
      <t>ツト</t>
    </rPh>
    <phoneticPr fontId="4"/>
  </si>
  <si>
    <r>
      <t>・「有形固定資産減価償却率」は、42％で年々増加傾向にあり、資産の老朽化度合は進みつつある。
・「管路経年化率」も同様に上昇傾向にあることから、管路更新計画に基づく計画的な更新を図る必要がある。
・「管路更新率」は、依然として低い状況にあり、現行の更新水準では更新需要に追いつかない状況にあるため、更新スピードを速める必要がある。
　しかしながら、管路更新に見合う財源を確保することも同時に必要となってくることから、料金収入の確保とあわせての検討を必要とする。
・このような老朽化の状況を踏まえ、</t>
    </r>
    <r>
      <rPr>
        <sz val="11"/>
        <rFont val="ＭＳ ゴシック"/>
        <family val="3"/>
        <charset val="128"/>
      </rPr>
      <t>予防保全的な補修等により、資産の長寿命化を図り、更新費用の低減を目指すアセット・マネジメント手法を活用した水道施設及び管路の更新に取り組んでいく。</t>
    </r>
    <rPh sb="2" eb="4">
      <t>ユウケイ</t>
    </rPh>
    <rPh sb="4" eb="6">
      <t>コテイ</t>
    </rPh>
    <rPh sb="6" eb="8">
      <t>シサン</t>
    </rPh>
    <rPh sb="8" eb="10">
      <t>ゲンカ</t>
    </rPh>
    <rPh sb="10" eb="12">
      <t>ショウキャク</t>
    </rPh>
    <rPh sb="12" eb="13">
      <t>リツ</t>
    </rPh>
    <rPh sb="20" eb="22">
      <t>ネンネン</t>
    </rPh>
    <rPh sb="22" eb="24">
      <t>ゾウカ</t>
    </rPh>
    <rPh sb="24" eb="26">
      <t>ケイコウ</t>
    </rPh>
    <rPh sb="30" eb="32">
      <t>シサン</t>
    </rPh>
    <rPh sb="33" eb="36">
      <t>ロウキュウカ</t>
    </rPh>
    <rPh sb="36" eb="38">
      <t>ドア</t>
    </rPh>
    <rPh sb="39" eb="40">
      <t>スス</t>
    </rPh>
    <rPh sb="49" eb="51">
      <t>カンロ</t>
    </rPh>
    <rPh sb="51" eb="53">
      <t>ケイネン</t>
    </rPh>
    <rPh sb="53" eb="54">
      <t>カ</t>
    </rPh>
    <rPh sb="54" eb="55">
      <t>リツ</t>
    </rPh>
    <rPh sb="57" eb="59">
      <t>ドウヨウ</t>
    </rPh>
    <rPh sb="60" eb="62">
      <t>ジョウショウ</t>
    </rPh>
    <rPh sb="62" eb="64">
      <t>ケイコウ</t>
    </rPh>
    <rPh sb="72" eb="74">
      <t>カンロ</t>
    </rPh>
    <rPh sb="74" eb="76">
      <t>コウシン</t>
    </rPh>
    <rPh sb="76" eb="78">
      <t>ケイカク</t>
    </rPh>
    <rPh sb="79" eb="80">
      <t>モト</t>
    </rPh>
    <rPh sb="100" eb="102">
      <t>カンロ</t>
    </rPh>
    <rPh sb="102" eb="104">
      <t>コウシン</t>
    </rPh>
    <rPh sb="104" eb="105">
      <t>リツ</t>
    </rPh>
    <rPh sb="108" eb="110">
      <t>イゼン</t>
    </rPh>
    <rPh sb="113" eb="114">
      <t>ヒク</t>
    </rPh>
    <rPh sb="115" eb="117">
      <t>ジョウキョウ</t>
    </rPh>
    <rPh sb="121" eb="123">
      <t>ゲンコウ</t>
    </rPh>
    <rPh sb="124" eb="126">
      <t>コウシン</t>
    </rPh>
    <rPh sb="126" eb="128">
      <t>スイジュン</t>
    </rPh>
    <rPh sb="130" eb="132">
      <t>コウシン</t>
    </rPh>
    <rPh sb="132" eb="134">
      <t>ジュヨウ</t>
    </rPh>
    <rPh sb="141" eb="143">
      <t>ジョウキョウ</t>
    </rPh>
    <rPh sb="149" eb="151">
      <t>コウシン</t>
    </rPh>
    <rPh sb="156" eb="157">
      <t>ハヤ</t>
    </rPh>
    <rPh sb="159" eb="161">
      <t>ヒツヨウ</t>
    </rPh>
    <rPh sb="174" eb="176">
      <t>カンロ</t>
    </rPh>
    <rPh sb="179" eb="181">
      <t>ミア</t>
    </rPh>
    <rPh sb="185" eb="187">
      <t>カクホ</t>
    </rPh>
    <rPh sb="192" eb="194">
      <t>ドウジ</t>
    </rPh>
    <rPh sb="195" eb="197">
      <t>ヒツヨウ</t>
    </rPh>
    <rPh sb="210" eb="212">
      <t>シュウニュウ</t>
    </rPh>
    <rPh sb="213" eb="215">
      <t>カクホ</t>
    </rPh>
    <rPh sb="221" eb="223">
      <t>ケントウ</t>
    </rPh>
    <rPh sb="224" eb="226">
      <t>ヒツヨウ</t>
    </rPh>
    <rPh sb="237" eb="240">
      <t>ロウキュウカ</t>
    </rPh>
    <rPh sb="241" eb="243">
      <t>ジョウキョウ</t>
    </rPh>
    <rPh sb="244" eb="245">
      <t>フ</t>
    </rPh>
    <rPh sb="301" eb="303">
      <t>スイドウ</t>
    </rPh>
    <rPh sb="303" eb="305">
      <t>シセツ</t>
    </rPh>
    <rPh sb="305" eb="306">
      <t>オヨ</t>
    </rPh>
    <rPh sb="307" eb="309">
      <t>カンロ</t>
    </rPh>
    <rPh sb="310" eb="312">
      <t>コウシン</t>
    </rPh>
    <rPh sb="313" eb="314">
      <t>ト</t>
    </rPh>
    <rPh sb="315" eb="316">
      <t>ク</t>
    </rPh>
    <phoneticPr fontId="4"/>
  </si>
  <si>
    <t>・人口減少に伴う給水収益の減少傾向が進むなか、退職職員の不補充による水道事業職員の削減等、経常経費の縮減に継続的に取り組むことにより、各事業年度の最終利益を確保し、経営の健全化を維持してきた。
・しかしながら、老朽化する水道施設、管路等の更新需要の増加に十分に対応できていないことが各種の経営指標から見てとれる。
・また、経営基盤の弱い簡易水道事業との統合も控えており、本市の水道事業経営を取り巻く環境は依然として厳しい状況が続くものと見込まれる。
・このような現状と将来見通しを踏まえたうえで、平成28年度に策定する「水道事業経営戦略」に基づき、投資経費と財源との均衡を図り、将来にわたって持続可能な水道事業経営に努めていく。</t>
    <rPh sb="1" eb="3">
      <t>ジンコウ</t>
    </rPh>
    <rPh sb="3" eb="5">
      <t>ゲンショウ</t>
    </rPh>
    <rPh sb="6" eb="7">
      <t>トモナ</t>
    </rPh>
    <rPh sb="8" eb="10">
      <t>キュウスイ</t>
    </rPh>
    <rPh sb="10" eb="12">
      <t>シュウエキ</t>
    </rPh>
    <rPh sb="13" eb="15">
      <t>ゲンショウ</t>
    </rPh>
    <rPh sb="15" eb="17">
      <t>ケイコウ</t>
    </rPh>
    <rPh sb="18" eb="19">
      <t>スス</t>
    </rPh>
    <rPh sb="23" eb="25">
      <t>タイショク</t>
    </rPh>
    <rPh sb="25" eb="27">
      <t>ショクイン</t>
    </rPh>
    <rPh sb="28" eb="29">
      <t>フ</t>
    </rPh>
    <rPh sb="29" eb="31">
      <t>ホジュウ</t>
    </rPh>
    <rPh sb="36" eb="38">
      <t>ジギョウ</t>
    </rPh>
    <rPh sb="38" eb="40">
      <t>ショクイン</t>
    </rPh>
    <rPh sb="41" eb="43">
      <t>サクゲン</t>
    </rPh>
    <rPh sb="43" eb="44">
      <t>ナド</t>
    </rPh>
    <rPh sb="45" eb="47">
      <t>ケイジョウ</t>
    </rPh>
    <rPh sb="47" eb="49">
      <t>ケイヒ</t>
    </rPh>
    <rPh sb="50" eb="52">
      <t>シュクゲン</t>
    </rPh>
    <rPh sb="53" eb="56">
      <t>ケイゾクテキ</t>
    </rPh>
    <rPh sb="57" eb="58">
      <t>ト</t>
    </rPh>
    <rPh sb="59" eb="60">
      <t>ク</t>
    </rPh>
    <rPh sb="82" eb="84">
      <t>ケイエイ</t>
    </rPh>
    <rPh sb="85" eb="88">
      <t>ケンゼンカ</t>
    </rPh>
    <rPh sb="89" eb="91">
      <t>イジ</t>
    </rPh>
    <rPh sb="105" eb="108">
      <t>ロウキュウカ</t>
    </rPh>
    <rPh sb="110" eb="112">
      <t>スイドウ</t>
    </rPh>
    <rPh sb="112" eb="114">
      <t>シセツ</t>
    </rPh>
    <rPh sb="115" eb="117">
      <t>カンロ</t>
    </rPh>
    <rPh sb="117" eb="118">
      <t>ナド</t>
    </rPh>
    <rPh sb="119" eb="121">
      <t>コウシン</t>
    </rPh>
    <rPh sb="121" eb="123">
      <t>ジュヨウ</t>
    </rPh>
    <rPh sb="124" eb="126">
      <t>ゾウカ</t>
    </rPh>
    <rPh sb="127" eb="129">
      <t>ジュウブン</t>
    </rPh>
    <rPh sb="130" eb="132">
      <t>タイオウ</t>
    </rPh>
    <rPh sb="161" eb="163">
      <t>ケイエイ</t>
    </rPh>
    <rPh sb="163" eb="165">
      <t>キバン</t>
    </rPh>
    <rPh sb="166" eb="167">
      <t>ヨワ</t>
    </rPh>
    <rPh sb="168" eb="170">
      <t>カンイ</t>
    </rPh>
    <rPh sb="170" eb="172">
      <t>スイドウ</t>
    </rPh>
    <rPh sb="172" eb="174">
      <t>ジギョウ</t>
    </rPh>
    <rPh sb="176" eb="178">
      <t>トウゴウ</t>
    </rPh>
    <rPh sb="179" eb="180">
      <t>ヒカ</t>
    </rPh>
    <rPh sb="199" eb="201">
      <t>カンキョウ</t>
    </rPh>
    <rPh sb="202" eb="204">
      <t>イゼン</t>
    </rPh>
    <rPh sb="207" eb="208">
      <t>キビ</t>
    </rPh>
    <rPh sb="210" eb="212">
      <t>ジョウキョウ</t>
    </rPh>
    <rPh sb="213" eb="214">
      <t>ツヅ</t>
    </rPh>
    <rPh sb="218" eb="220">
      <t>ミコ</t>
    </rPh>
    <rPh sb="234" eb="236">
      <t>ショウライ</t>
    </rPh>
    <rPh sb="236" eb="238">
      <t>ミトオ</t>
    </rPh>
    <rPh sb="240" eb="241">
      <t>フ</t>
    </rPh>
    <rPh sb="248" eb="250">
      <t>ヘイセイ</t>
    </rPh>
    <rPh sb="252" eb="254">
      <t>ネンド</t>
    </rPh>
    <rPh sb="255" eb="257">
      <t>サクテイ</t>
    </rPh>
    <rPh sb="260" eb="262">
      <t>スイドウ</t>
    </rPh>
    <rPh sb="262" eb="264">
      <t>ジギョウ</t>
    </rPh>
    <rPh sb="264" eb="266">
      <t>ケイエイ</t>
    </rPh>
    <rPh sb="266" eb="268">
      <t>センリャク</t>
    </rPh>
    <rPh sb="270" eb="271">
      <t>モト</t>
    </rPh>
    <rPh sb="276" eb="278">
      <t>ケイヒ</t>
    </rPh>
    <rPh sb="283" eb="285">
      <t>キンコウ</t>
    </rPh>
    <rPh sb="286" eb="287">
      <t>ハカ</t>
    </rPh>
    <rPh sb="289" eb="291">
      <t>ショウライ</t>
    </rPh>
    <rPh sb="296" eb="298">
      <t>ジゾク</t>
    </rPh>
    <rPh sb="298" eb="300">
      <t>カノウ</t>
    </rPh>
    <rPh sb="301" eb="303">
      <t>スイドウ</t>
    </rPh>
    <rPh sb="303" eb="305">
      <t>ジギョウ</t>
    </rPh>
    <rPh sb="305" eb="307">
      <t>ケイエイ</t>
    </rPh>
    <rPh sb="308" eb="30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</si>
</sst>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0.62</c:v>
                </c:pt>
                <c:pt idx="1">
                  <c:v>1.1200000000000001</c:v>
                </c:pt>
                <c:pt idx="2">
                  <c:v>0.57999999999999996</c:v>
                </c:pt>
                <c:pt idx="3">
                  <c:v>0.63</c:v>
                </c:pt>
                <c:pt idx="4" formatCode="#,##0.00;&quot;△&quot;#,##0.00">
                  <c:v>0</c:v>
                </c:pt>
              </c:numCache>
            </c:numRef>
          </c:val>
        </c:ser>
        <c:dLbls>
          <c:showLegendKey val="0"/>
          <c:showVal val="0"/>
          <c:showCatName val="0"/>
          <c:showSerName val="0"/>
          <c:showPercent val="0"/>
          <c:showBubbleSize val="0"/>
        </c:dLbls>
        <c:gapWidth val="150"/>
        <c:axId val="25652608"/>
        <c:axId val="830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25652608"/>
        <c:axId val="83079552"/>
      </c:lineChart>
      <c:dateAx>
        <c:axId val="25652608"/>
        <c:scaling>
          <c:orientation val="minMax"/>
        </c:scaling>
        <c:delete val="1"/>
        <c:axPos val="b"/>
        <c:numFmt formatCode="ge" sourceLinked="1"/>
        <c:majorTickMark val="none"/>
        <c:minorTickMark val="none"/>
        <c:tickLblPos val="none"/>
        <c:crossAx val="83079552"/>
        <c:crosses val="autoZero"/>
        <c:auto val="1"/>
        <c:lblOffset val="100"/>
        <c:baseTimeUnit val="years"/>
      </c:dateAx>
      <c:valAx>
        <c:axId val="830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62.72</c:v>
                </c:pt>
                <c:pt idx="1">
                  <c:v>64.36</c:v>
                </c:pt>
                <c:pt idx="2">
                  <c:v>61.83</c:v>
                </c:pt>
                <c:pt idx="3">
                  <c:v>60.05</c:v>
                </c:pt>
                <c:pt idx="4">
                  <c:v>60.68</c:v>
                </c:pt>
              </c:numCache>
            </c:numRef>
          </c:val>
        </c:ser>
        <c:dLbls>
          <c:showLegendKey val="0"/>
          <c:showVal val="0"/>
          <c:showCatName val="0"/>
          <c:showSerName val="0"/>
          <c:showPercent val="0"/>
          <c:showBubbleSize val="0"/>
        </c:dLbls>
        <c:gapWidth val="150"/>
        <c:axId val="37641600"/>
        <c:axId val="376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37641600"/>
        <c:axId val="37672448"/>
      </c:lineChart>
      <c:dateAx>
        <c:axId val="37641600"/>
        <c:scaling>
          <c:orientation val="minMax"/>
        </c:scaling>
        <c:delete val="1"/>
        <c:axPos val="b"/>
        <c:numFmt formatCode="ge" sourceLinked="1"/>
        <c:majorTickMark val="none"/>
        <c:minorTickMark val="none"/>
        <c:tickLblPos val="none"/>
        <c:crossAx val="37672448"/>
        <c:crosses val="autoZero"/>
        <c:auto val="1"/>
        <c:lblOffset val="100"/>
        <c:baseTimeUnit val="years"/>
      </c:dateAx>
      <c:valAx>
        <c:axId val="376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80.510000000000005</c:v>
                </c:pt>
                <c:pt idx="1">
                  <c:v>78.2</c:v>
                </c:pt>
                <c:pt idx="2">
                  <c:v>79.540000000000006</c:v>
                </c:pt>
                <c:pt idx="3">
                  <c:v>79.05</c:v>
                </c:pt>
                <c:pt idx="4">
                  <c:v>78.17</c:v>
                </c:pt>
              </c:numCache>
            </c:numRef>
          </c:val>
        </c:ser>
        <c:dLbls>
          <c:showLegendKey val="0"/>
          <c:showVal val="0"/>
          <c:showCatName val="0"/>
          <c:showSerName val="0"/>
          <c:showPercent val="0"/>
          <c:showBubbleSize val="0"/>
        </c:dLbls>
        <c:gapWidth val="150"/>
        <c:axId val="37682176"/>
        <c:axId val="379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37682176"/>
        <c:axId val="37954688"/>
      </c:lineChart>
      <c:dateAx>
        <c:axId val="37682176"/>
        <c:scaling>
          <c:orientation val="minMax"/>
        </c:scaling>
        <c:delete val="1"/>
        <c:axPos val="b"/>
        <c:numFmt formatCode="ge" sourceLinked="1"/>
        <c:majorTickMark val="none"/>
        <c:minorTickMark val="none"/>
        <c:tickLblPos val="none"/>
        <c:crossAx val="37954688"/>
        <c:crosses val="autoZero"/>
        <c:auto val="1"/>
        <c:lblOffset val="100"/>
        <c:baseTimeUnit val="years"/>
      </c:dateAx>
      <c:valAx>
        <c:axId val="379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108.42</c:v>
                </c:pt>
                <c:pt idx="1">
                  <c:v>105.89</c:v>
                </c:pt>
                <c:pt idx="2">
                  <c:v>106.13</c:v>
                </c:pt>
                <c:pt idx="3">
                  <c:v>106.19</c:v>
                </c:pt>
                <c:pt idx="4">
                  <c:v>102.68</c:v>
                </c:pt>
              </c:numCache>
            </c:numRef>
          </c:val>
        </c:ser>
        <c:dLbls>
          <c:showLegendKey val="0"/>
          <c:showVal val="0"/>
          <c:showCatName val="0"/>
          <c:showSerName val="0"/>
          <c:showPercent val="0"/>
          <c:showBubbleSize val="0"/>
        </c:dLbls>
        <c:gapWidth val="150"/>
        <c:axId val="90967040"/>
        <c:axId val="919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90967040"/>
        <c:axId val="91928064"/>
      </c:lineChart>
      <c:dateAx>
        <c:axId val="90967040"/>
        <c:scaling>
          <c:orientation val="minMax"/>
        </c:scaling>
        <c:delete val="1"/>
        <c:axPos val="b"/>
        <c:numFmt formatCode="ge" sourceLinked="1"/>
        <c:majorTickMark val="none"/>
        <c:minorTickMark val="none"/>
        <c:tickLblPos val="none"/>
        <c:crossAx val="91928064"/>
        <c:crosses val="autoZero"/>
        <c:auto val="1"/>
        <c:lblOffset val="100"/>
        <c:baseTimeUnit val="years"/>
      </c:dateAx>
      <c:valAx>
        <c:axId val="9192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31.66</c:v>
                </c:pt>
                <c:pt idx="1">
                  <c:v>32.81</c:v>
                </c:pt>
                <c:pt idx="2">
                  <c:v>34.1</c:v>
                </c:pt>
                <c:pt idx="3">
                  <c:v>41.02</c:v>
                </c:pt>
                <c:pt idx="4">
                  <c:v>42.72</c:v>
                </c:pt>
              </c:numCache>
            </c:numRef>
          </c:val>
        </c:ser>
        <c:dLbls>
          <c:showLegendKey val="0"/>
          <c:showVal val="0"/>
          <c:showCatName val="0"/>
          <c:showSerName val="0"/>
          <c:showPercent val="0"/>
          <c:showBubbleSize val="0"/>
        </c:dLbls>
        <c:gapWidth val="150"/>
        <c:axId val="25676416"/>
        <c:axId val="256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5676416"/>
        <c:axId val="25678592"/>
      </c:lineChart>
      <c:dateAx>
        <c:axId val="25676416"/>
        <c:scaling>
          <c:orientation val="minMax"/>
        </c:scaling>
        <c:delete val="1"/>
        <c:axPos val="b"/>
        <c:numFmt formatCode="ge" sourceLinked="1"/>
        <c:majorTickMark val="none"/>
        <c:minorTickMark val="none"/>
        <c:tickLblPos val="none"/>
        <c:crossAx val="25678592"/>
        <c:crosses val="autoZero"/>
        <c:auto val="1"/>
        <c:lblOffset val="100"/>
        <c:baseTimeUnit val="years"/>
      </c:dateAx>
      <c:valAx>
        <c:axId val="256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15.1</c:v>
                </c:pt>
                <c:pt idx="1">
                  <c:v>16.899999999999999</c:v>
                </c:pt>
                <c:pt idx="2">
                  <c:v>19.38</c:v>
                </c:pt>
                <c:pt idx="3">
                  <c:v>20.49</c:v>
                </c:pt>
                <c:pt idx="4">
                  <c:v>14.08</c:v>
                </c:pt>
              </c:numCache>
            </c:numRef>
          </c:val>
        </c:ser>
        <c:dLbls>
          <c:showLegendKey val="0"/>
          <c:showVal val="0"/>
          <c:showCatName val="0"/>
          <c:showSerName val="0"/>
          <c:showPercent val="0"/>
          <c:showBubbleSize val="0"/>
        </c:dLbls>
        <c:gapWidth val="150"/>
        <c:axId val="25688320"/>
        <c:axId val="338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5688320"/>
        <c:axId val="33866112"/>
      </c:lineChart>
      <c:dateAx>
        <c:axId val="25688320"/>
        <c:scaling>
          <c:orientation val="minMax"/>
        </c:scaling>
        <c:delete val="1"/>
        <c:axPos val="b"/>
        <c:numFmt formatCode="ge" sourceLinked="1"/>
        <c:majorTickMark val="none"/>
        <c:minorTickMark val="none"/>
        <c:tickLblPos val="none"/>
        <c:crossAx val="33866112"/>
        <c:crosses val="autoZero"/>
        <c:auto val="1"/>
        <c:lblOffset val="100"/>
        <c:baseTimeUnit val="years"/>
      </c:dateAx>
      <c:valAx>
        <c:axId val="338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390784"/>
        <c:axId val="364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36390784"/>
        <c:axId val="36401152"/>
      </c:lineChart>
      <c:dateAx>
        <c:axId val="36390784"/>
        <c:scaling>
          <c:orientation val="minMax"/>
        </c:scaling>
        <c:delete val="1"/>
        <c:axPos val="b"/>
        <c:numFmt formatCode="ge" sourceLinked="1"/>
        <c:majorTickMark val="none"/>
        <c:minorTickMark val="none"/>
        <c:tickLblPos val="none"/>
        <c:crossAx val="36401152"/>
        <c:crosses val="autoZero"/>
        <c:auto val="1"/>
        <c:lblOffset val="100"/>
        <c:baseTimeUnit val="years"/>
      </c:dateAx>
      <c:valAx>
        <c:axId val="3640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681.12</c:v>
                </c:pt>
                <c:pt idx="1">
                  <c:v>1546.91</c:v>
                </c:pt>
                <c:pt idx="2">
                  <c:v>1909.84</c:v>
                </c:pt>
                <c:pt idx="3">
                  <c:v>213.82</c:v>
                </c:pt>
                <c:pt idx="4">
                  <c:v>219.13</c:v>
                </c:pt>
              </c:numCache>
            </c:numRef>
          </c:val>
        </c:ser>
        <c:dLbls>
          <c:showLegendKey val="0"/>
          <c:showVal val="0"/>
          <c:showCatName val="0"/>
          <c:showSerName val="0"/>
          <c:showPercent val="0"/>
          <c:showBubbleSize val="0"/>
        </c:dLbls>
        <c:gapWidth val="150"/>
        <c:axId val="36419072"/>
        <c:axId val="364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36419072"/>
        <c:axId val="36420992"/>
      </c:lineChart>
      <c:dateAx>
        <c:axId val="36419072"/>
        <c:scaling>
          <c:orientation val="minMax"/>
        </c:scaling>
        <c:delete val="1"/>
        <c:axPos val="b"/>
        <c:numFmt formatCode="ge" sourceLinked="1"/>
        <c:majorTickMark val="none"/>
        <c:minorTickMark val="none"/>
        <c:tickLblPos val="none"/>
        <c:crossAx val="36420992"/>
        <c:crosses val="autoZero"/>
        <c:auto val="1"/>
        <c:lblOffset val="100"/>
        <c:baseTimeUnit val="years"/>
      </c:dateAx>
      <c:valAx>
        <c:axId val="3642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615.66</c:v>
                </c:pt>
                <c:pt idx="1">
                  <c:v>593.19000000000005</c:v>
                </c:pt>
                <c:pt idx="2">
                  <c:v>580.91999999999996</c:v>
                </c:pt>
                <c:pt idx="3">
                  <c:v>571.5</c:v>
                </c:pt>
                <c:pt idx="4">
                  <c:v>537.14</c:v>
                </c:pt>
              </c:numCache>
            </c:numRef>
          </c:val>
        </c:ser>
        <c:dLbls>
          <c:showLegendKey val="0"/>
          <c:showVal val="0"/>
          <c:showCatName val="0"/>
          <c:showSerName val="0"/>
          <c:showPercent val="0"/>
          <c:showBubbleSize val="0"/>
        </c:dLbls>
        <c:gapWidth val="150"/>
        <c:axId val="36430976"/>
        <c:axId val="364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36430976"/>
        <c:axId val="36432896"/>
      </c:lineChart>
      <c:dateAx>
        <c:axId val="36430976"/>
        <c:scaling>
          <c:orientation val="minMax"/>
        </c:scaling>
        <c:delete val="1"/>
        <c:axPos val="b"/>
        <c:numFmt formatCode="ge" sourceLinked="1"/>
        <c:majorTickMark val="none"/>
        <c:minorTickMark val="none"/>
        <c:tickLblPos val="none"/>
        <c:crossAx val="36432896"/>
        <c:crosses val="autoZero"/>
        <c:auto val="1"/>
        <c:lblOffset val="100"/>
        <c:baseTimeUnit val="years"/>
      </c:dateAx>
      <c:valAx>
        <c:axId val="3643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100.36</c:v>
                </c:pt>
                <c:pt idx="1">
                  <c:v>98.07</c:v>
                </c:pt>
                <c:pt idx="2">
                  <c:v>97.34</c:v>
                </c:pt>
                <c:pt idx="3">
                  <c:v>98.36</c:v>
                </c:pt>
                <c:pt idx="4">
                  <c:v>94.4</c:v>
                </c:pt>
              </c:numCache>
            </c:numRef>
          </c:val>
        </c:ser>
        <c:dLbls>
          <c:showLegendKey val="0"/>
          <c:showVal val="0"/>
          <c:showCatName val="0"/>
          <c:showSerName val="0"/>
          <c:showPercent val="0"/>
          <c:showBubbleSize val="0"/>
        </c:dLbls>
        <c:gapWidth val="150"/>
        <c:axId val="37257600"/>
        <c:axId val="372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37257600"/>
        <c:axId val="37259520"/>
      </c:lineChart>
      <c:dateAx>
        <c:axId val="37257600"/>
        <c:scaling>
          <c:orientation val="minMax"/>
        </c:scaling>
        <c:delete val="1"/>
        <c:axPos val="b"/>
        <c:numFmt formatCode="ge" sourceLinked="1"/>
        <c:majorTickMark val="none"/>
        <c:minorTickMark val="none"/>
        <c:tickLblPos val="none"/>
        <c:crossAx val="37259520"/>
        <c:crosses val="autoZero"/>
        <c:auto val="1"/>
        <c:lblOffset val="100"/>
        <c:baseTimeUnit val="years"/>
      </c:dateAx>
      <c:valAx>
        <c:axId val="372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155.97999999999999</c:v>
                </c:pt>
                <c:pt idx="1">
                  <c:v>159.80000000000001</c:v>
                </c:pt>
                <c:pt idx="2">
                  <c:v>160.34</c:v>
                </c:pt>
                <c:pt idx="3">
                  <c:v>158.28</c:v>
                </c:pt>
                <c:pt idx="4">
                  <c:v>165.17</c:v>
                </c:pt>
              </c:numCache>
            </c:numRef>
          </c:val>
        </c:ser>
        <c:dLbls>
          <c:showLegendKey val="0"/>
          <c:showVal val="0"/>
          <c:showCatName val="0"/>
          <c:showSerName val="0"/>
          <c:showPercent val="0"/>
          <c:showBubbleSize val="0"/>
        </c:dLbls>
        <c:gapWidth val="150"/>
        <c:axId val="37621760"/>
        <c:axId val="376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37621760"/>
        <c:axId val="37623680"/>
      </c:lineChart>
      <c:dateAx>
        <c:axId val="37621760"/>
        <c:scaling>
          <c:orientation val="minMax"/>
        </c:scaling>
        <c:delete val="1"/>
        <c:axPos val="b"/>
        <c:numFmt formatCode="ge" sourceLinked="1"/>
        <c:majorTickMark val="none"/>
        <c:minorTickMark val="none"/>
        <c:tickLblPos val="none"/>
        <c:crossAx val="37623680"/>
        <c:crosses val="autoZero"/>
        <c:auto val="1"/>
        <c:lblOffset val="100"/>
        <c:baseTimeUnit val="years"/>
      </c:dateAx>
      <c:valAx>
        <c:axId val="376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浜田市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56730</v>
      </c>
      <c r="AJ8" s="56"/>
      <c r="AK8" s="56"/>
      <c r="AL8" s="56"/>
      <c r="AM8" s="56"/>
      <c r="AN8" s="56"/>
      <c r="AO8" s="56"/>
      <c r="AP8" s="57"/>
      <c r="AQ8" s="47">
        <f>データ!R6</f>
        <v>690.66</v>
      </c>
      <c r="AR8" s="47"/>
      <c r="AS8" s="47"/>
      <c r="AT8" s="47"/>
      <c r="AU8" s="47"/>
      <c r="AV8" s="47"/>
      <c r="AW8" s="47"/>
      <c r="AX8" s="47"/>
      <c r="AY8" s="47">
        <f>データ!S6</f>
        <v>82.14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68.53</v>
      </c>
      <c r="K10" s="47"/>
      <c r="L10" s="47"/>
      <c r="M10" s="47"/>
      <c r="N10" s="47"/>
      <c r="O10" s="47"/>
      <c r="P10" s="47"/>
      <c r="Q10" s="47"/>
      <c r="R10" s="47">
        <f>データ!O6</f>
        <v>99.91</v>
      </c>
      <c r="S10" s="47"/>
      <c r="T10" s="47"/>
      <c r="U10" s="47"/>
      <c r="V10" s="47"/>
      <c r="W10" s="47"/>
      <c r="X10" s="47"/>
      <c r="Y10" s="47"/>
      <c r="Z10" s="78">
        <f>データ!P6</f>
        <v>2674</v>
      </c>
      <c r="AA10" s="78"/>
      <c r="AB10" s="78"/>
      <c r="AC10" s="78"/>
      <c r="AD10" s="78"/>
      <c r="AE10" s="78"/>
      <c r="AF10" s="78"/>
      <c r="AG10" s="78"/>
      <c r="AH10" s="2"/>
      <c r="AI10" s="78">
        <f>データ!T6</f>
        <v>41115</v>
      </c>
      <c r="AJ10" s="78"/>
      <c r="AK10" s="78"/>
      <c r="AL10" s="78"/>
      <c r="AM10" s="78"/>
      <c r="AN10" s="78"/>
      <c r="AO10" s="78"/>
      <c r="AP10" s="78"/>
      <c r="AQ10" s="47">
        <f>データ!U6</f>
        <v>110.98</v>
      </c>
      <c r="AR10" s="47"/>
      <c r="AS10" s="47"/>
      <c r="AT10" s="47"/>
      <c r="AU10" s="47"/>
      <c r="AV10" s="47"/>
      <c r="AW10" s="47"/>
      <c r="AX10" s="47"/>
      <c r="AY10" s="47">
        <f>データ!V6</f>
        <v>370.47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322024</v>
      </c>
      <c r="D6" s="31">
        <f t="shared" si="3"/>
        <v>46</v>
      </c>
      <c r="E6" s="31">
        <f t="shared" si="3"/>
        <v>1</v>
      </c>
      <c r="F6" s="31">
        <f t="shared" si="3"/>
        <v>0</v>
      </c>
      <c r="G6" s="31">
        <f t="shared" si="3"/>
        <v>1</v>
      </c>
      <c r="H6" s="31" t="str">
        <f t="shared" si="3"/>
        <v>島根県　浜田市</v>
      </c>
      <c r="I6" s="31" t="str">
        <f t="shared" si="3"/>
        <v>法適用</v>
      </c>
      <c r="J6" s="31" t="str">
        <f t="shared" si="3"/>
        <v>水道事業</v>
      </c>
      <c r="K6" s="31" t="str">
        <f t="shared" si="3"/>
        <v>末端給水事業</v>
      </c>
      <c r="L6" s="31" t="str">
        <f t="shared" si="3"/>
        <v>A5</v>
      </c>
      <c r="M6" s="32" t="str">
        <f t="shared" si="3"/>
        <v>-</v>
      </c>
      <c r="N6" s="32">
        <f t="shared" si="3"/>
        <v>68.53</v>
      </c>
      <c r="O6" s="32">
        <f t="shared" si="3"/>
        <v>99.91</v>
      </c>
      <c r="P6" s="32">
        <f t="shared" si="3"/>
        <v>2674</v>
      </c>
      <c r="Q6" s="32">
        <f t="shared" si="3"/>
        <v>56730</v>
      </c>
      <c r="R6" s="32">
        <f t="shared" si="3"/>
        <v>690.66</v>
      </c>
      <c r="S6" s="32">
        <f t="shared" si="3"/>
        <v>82.14</v>
      </c>
      <c r="T6" s="32">
        <f t="shared" si="3"/>
        <v>41115</v>
      </c>
      <c r="U6" s="32">
        <f t="shared" si="3"/>
        <v>110.98</v>
      </c>
      <c r="V6" s="32">
        <f t="shared" si="3"/>
        <v>370.47</v>
      </c>
      <c r="W6" s="33">
        <f>IF(W7="",NA(),W7)</f>
        <v>108.42</v>
      </c>
      <c r="X6" s="33">
        <f t="shared" ref="X6:AF6" si="4">IF(X7="",NA(),X7)</f>
        <v>105.89</v>
      </c>
      <c r="Y6" s="33">
        <f t="shared" si="4"/>
        <v>106.13</v>
      </c>
      <c r="Z6" s="33">
        <f t="shared" si="4"/>
        <v>106.19</v>
      </c>
      <c r="AA6" s="33">
        <f t="shared" si="4"/>
        <v>102.68</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681.12</v>
      </c>
      <c r="AT6" s="33">
        <f t="shared" ref="AT6:BB6" si="6">IF(AT7="",NA(),AT7)</f>
        <v>1546.91</v>
      </c>
      <c r="AU6" s="33">
        <f t="shared" si="6"/>
        <v>1909.84</v>
      </c>
      <c r="AV6" s="33">
        <f t="shared" si="6"/>
        <v>213.82</v>
      </c>
      <c r="AW6" s="33">
        <f t="shared" si="6"/>
        <v>219.13</v>
      </c>
      <c r="AX6" s="33">
        <f t="shared" si="6"/>
        <v>832.37</v>
      </c>
      <c r="AY6" s="33">
        <f t="shared" si="6"/>
        <v>852.01</v>
      </c>
      <c r="AZ6" s="33">
        <f t="shared" si="6"/>
        <v>909.68</v>
      </c>
      <c r="BA6" s="33">
        <f t="shared" si="6"/>
        <v>382.09</v>
      </c>
      <c r="BB6" s="33">
        <f t="shared" si="6"/>
        <v>371.31</v>
      </c>
      <c r="BC6" s="32" t="str">
        <f>IF(BC7="","",IF(BC7="-","【-】","【"&amp;SUBSTITUTE(TEXT(BC7,"#,##0.00"),"-","△")&amp;"】"))</f>
        <v>【262.74】</v>
      </c>
      <c r="BD6" s="33">
        <f>IF(BD7="",NA(),BD7)</f>
        <v>615.66</v>
      </c>
      <c r="BE6" s="33">
        <f t="shared" ref="BE6:BM6" si="7">IF(BE7="",NA(),BE7)</f>
        <v>593.19000000000005</v>
      </c>
      <c r="BF6" s="33">
        <f t="shared" si="7"/>
        <v>580.91999999999996</v>
      </c>
      <c r="BG6" s="33">
        <f t="shared" si="7"/>
        <v>571.5</v>
      </c>
      <c r="BH6" s="33">
        <f t="shared" si="7"/>
        <v>537.14</v>
      </c>
      <c r="BI6" s="33">
        <f t="shared" si="7"/>
        <v>403.15</v>
      </c>
      <c r="BJ6" s="33">
        <f t="shared" si="7"/>
        <v>391.4</v>
      </c>
      <c r="BK6" s="33">
        <f t="shared" si="7"/>
        <v>382.65</v>
      </c>
      <c r="BL6" s="33">
        <f t="shared" si="7"/>
        <v>385.06</v>
      </c>
      <c r="BM6" s="33">
        <f t="shared" si="7"/>
        <v>373.09</v>
      </c>
      <c r="BN6" s="32" t="str">
        <f>IF(BN7="","",IF(BN7="-","【-】","【"&amp;SUBSTITUTE(TEXT(BN7,"#,##0.00"),"-","△")&amp;"】"))</f>
        <v>【276.38】</v>
      </c>
      <c r="BO6" s="33">
        <f>IF(BO7="",NA(),BO7)</f>
        <v>100.36</v>
      </c>
      <c r="BP6" s="33">
        <f t="shared" ref="BP6:BX6" si="8">IF(BP7="",NA(),BP7)</f>
        <v>98.07</v>
      </c>
      <c r="BQ6" s="33">
        <f t="shared" si="8"/>
        <v>97.34</v>
      </c>
      <c r="BR6" s="33">
        <f t="shared" si="8"/>
        <v>98.36</v>
      </c>
      <c r="BS6" s="33">
        <f t="shared" si="8"/>
        <v>94.4</v>
      </c>
      <c r="BT6" s="33">
        <f t="shared" si="8"/>
        <v>94.86</v>
      </c>
      <c r="BU6" s="33">
        <f t="shared" si="8"/>
        <v>95.91</v>
      </c>
      <c r="BV6" s="33">
        <f t="shared" si="8"/>
        <v>96.1</v>
      </c>
      <c r="BW6" s="33">
        <f t="shared" si="8"/>
        <v>99.07</v>
      </c>
      <c r="BX6" s="33">
        <f t="shared" si="8"/>
        <v>99.99</v>
      </c>
      <c r="BY6" s="32" t="str">
        <f>IF(BY7="","",IF(BY7="-","【-】","【"&amp;SUBSTITUTE(TEXT(BY7,"#,##0.00"),"-","△")&amp;"】"))</f>
        <v>【104.99】</v>
      </c>
      <c r="BZ6" s="33">
        <f>IF(BZ7="",NA(),BZ7)</f>
        <v>155.97999999999999</v>
      </c>
      <c r="CA6" s="33">
        <f t="shared" ref="CA6:CI6" si="9">IF(CA7="",NA(),CA7)</f>
        <v>159.80000000000001</v>
      </c>
      <c r="CB6" s="33">
        <f t="shared" si="9"/>
        <v>160.34</v>
      </c>
      <c r="CC6" s="33">
        <f t="shared" si="9"/>
        <v>158.28</v>
      </c>
      <c r="CD6" s="33">
        <f t="shared" si="9"/>
        <v>165.17</v>
      </c>
      <c r="CE6" s="33">
        <f t="shared" si="9"/>
        <v>179.14</v>
      </c>
      <c r="CF6" s="33">
        <f t="shared" si="9"/>
        <v>179.29</v>
      </c>
      <c r="CG6" s="33">
        <f t="shared" si="9"/>
        <v>178.39</v>
      </c>
      <c r="CH6" s="33">
        <f t="shared" si="9"/>
        <v>173.03</v>
      </c>
      <c r="CI6" s="33">
        <f t="shared" si="9"/>
        <v>171.15</v>
      </c>
      <c r="CJ6" s="32" t="str">
        <f>IF(CJ7="","",IF(CJ7="-","【-】","【"&amp;SUBSTITUTE(TEXT(CJ7,"#,##0.00"),"-","△")&amp;"】"))</f>
        <v>【163.72】</v>
      </c>
      <c r="CK6" s="33">
        <f>IF(CK7="",NA(),CK7)</f>
        <v>62.72</v>
      </c>
      <c r="CL6" s="33">
        <f t="shared" ref="CL6:CT6" si="10">IF(CL7="",NA(),CL7)</f>
        <v>64.36</v>
      </c>
      <c r="CM6" s="33">
        <f t="shared" si="10"/>
        <v>61.83</v>
      </c>
      <c r="CN6" s="33">
        <f t="shared" si="10"/>
        <v>60.05</v>
      </c>
      <c r="CO6" s="33">
        <f t="shared" si="10"/>
        <v>60.68</v>
      </c>
      <c r="CP6" s="33">
        <f t="shared" si="10"/>
        <v>58.76</v>
      </c>
      <c r="CQ6" s="33">
        <f t="shared" si="10"/>
        <v>59.09</v>
      </c>
      <c r="CR6" s="33">
        <f t="shared" si="10"/>
        <v>59.23</v>
      </c>
      <c r="CS6" s="33">
        <f t="shared" si="10"/>
        <v>58.58</v>
      </c>
      <c r="CT6" s="33">
        <f t="shared" si="10"/>
        <v>58.53</v>
      </c>
      <c r="CU6" s="32" t="str">
        <f>IF(CU7="","",IF(CU7="-","【-】","【"&amp;SUBSTITUTE(TEXT(CU7,"#,##0.00"),"-","△")&amp;"】"))</f>
        <v>【59.76】</v>
      </c>
      <c r="CV6" s="33">
        <f>IF(CV7="",NA(),CV7)</f>
        <v>80.510000000000005</v>
      </c>
      <c r="CW6" s="33">
        <f t="shared" ref="CW6:DE6" si="11">IF(CW7="",NA(),CW7)</f>
        <v>78.2</v>
      </c>
      <c r="CX6" s="33">
        <f t="shared" si="11"/>
        <v>79.540000000000006</v>
      </c>
      <c r="CY6" s="33">
        <f t="shared" si="11"/>
        <v>79.05</v>
      </c>
      <c r="CZ6" s="33">
        <f t="shared" si="11"/>
        <v>78.17</v>
      </c>
      <c r="DA6" s="33">
        <f t="shared" si="11"/>
        <v>84.87</v>
      </c>
      <c r="DB6" s="33">
        <f t="shared" si="11"/>
        <v>85.4</v>
      </c>
      <c r="DC6" s="33">
        <f t="shared" si="11"/>
        <v>85.53</v>
      </c>
      <c r="DD6" s="33">
        <f t="shared" si="11"/>
        <v>85.23</v>
      </c>
      <c r="DE6" s="33">
        <f t="shared" si="11"/>
        <v>85.26</v>
      </c>
      <c r="DF6" s="32" t="str">
        <f>IF(DF7="","",IF(DF7="-","【-】","【"&amp;SUBSTITUTE(TEXT(DF7,"#,##0.00"),"-","△")&amp;"】"))</f>
        <v>【89.95】</v>
      </c>
      <c r="DG6" s="33">
        <f>IF(DG7="",NA(),DG7)</f>
        <v>31.66</v>
      </c>
      <c r="DH6" s="33">
        <f t="shared" ref="DH6:DP6" si="12">IF(DH7="",NA(),DH7)</f>
        <v>32.81</v>
      </c>
      <c r="DI6" s="33">
        <f t="shared" si="12"/>
        <v>34.1</v>
      </c>
      <c r="DJ6" s="33">
        <f t="shared" si="12"/>
        <v>41.02</v>
      </c>
      <c r="DK6" s="33">
        <f t="shared" si="12"/>
        <v>42.72</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15.1</v>
      </c>
      <c r="DS6" s="33">
        <f t="shared" ref="DS6:EA6" si="13">IF(DS7="",NA(),DS7)</f>
        <v>16.899999999999999</v>
      </c>
      <c r="DT6" s="33">
        <f t="shared" si="13"/>
        <v>19.38</v>
      </c>
      <c r="DU6" s="33">
        <f t="shared" si="13"/>
        <v>20.49</v>
      </c>
      <c r="DV6" s="33">
        <f t="shared" si="13"/>
        <v>14.08</v>
      </c>
      <c r="DW6" s="33">
        <f t="shared" si="13"/>
        <v>6.47</v>
      </c>
      <c r="DX6" s="33">
        <f t="shared" si="13"/>
        <v>7.8</v>
      </c>
      <c r="DY6" s="33">
        <f t="shared" si="13"/>
        <v>8.39</v>
      </c>
      <c r="DZ6" s="33">
        <f t="shared" si="13"/>
        <v>10.09</v>
      </c>
      <c r="EA6" s="33">
        <f t="shared" si="13"/>
        <v>10.54</v>
      </c>
      <c r="EB6" s="32" t="str">
        <f>IF(EB7="","",IF(EB7="-","【-】","【"&amp;SUBSTITUTE(TEXT(EB7,"#,##0.00"),"-","△")&amp;"】"))</f>
        <v>【13.18】</v>
      </c>
      <c r="EC6" s="33">
        <f>IF(EC7="",NA(),EC7)</f>
        <v>0.62</v>
      </c>
      <c r="ED6" s="33">
        <f t="shared" ref="ED6:EL6" si="14">IF(ED7="",NA(),ED7)</f>
        <v>1.1200000000000001</v>
      </c>
      <c r="EE6" s="33">
        <f t="shared" si="14"/>
        <v>0.57999999999999996</v>
      </c>
      <c r="EF6" s="33">
        <f t="shared" si="14"/>
        <v>0.63</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x14ac:dyDescent="0.15">
      <c r="A7" s="26"/>
      <c r="B7" s="35">
        <v>2015</v>
      </c>
      <c r="C7" s="35">
        <v>322024</v>
      </c>
      <c r="D7" s="35">
        <v>46</v>
      </c>
      <c r="E7" s="35">
        <v>1</v>
      </c>
      <c r="F7" s="35">
        <v>0</v>
      </c>
      <c r="G7" s="35">
        <v>1</v>
      </c>
      <c r="H7" s="35" t="s">
        <v>93</v>
      </c>
      <c r="I7" s="35" t="s">
        <v>94</v>
      </c>
      <c r="J7" s="35" t="s">
        <v>95</v>
      </c>
      <c r="K7" s="35" t="s">
        <v>96</v>
      </c>
      <c r="L7" s="35" t="s">
        <v>97</v>
      </c>
      <c r="M7" s="36" t="s">
        <v>98</v>
      </c>
      <c r="N7" s="36">
        <v>68.53</v>
      </c>
      <c r="O7" s="36">
        <v>99.91</v>
      </c>
      <c r="P7" s="36">
        <v>2674</v>
      </c>
      <c r="Q7" s="36">
        <v>56730</v>
      </c>
      <c r="R7" s="36">
        <v>690.66</v>
      </c>
      <c r="S7" s="36">
        <v>82.14</v>
      </c>
      <c r="T7" s="36">
        <v>41115</v>
      </c>
      <c r="U7" s="36">
        <v>110.98</v>
      </c>
      <c r="V7" s="36">
        <v>370.47</v>
      </c>
      <c r="W7" s="36">
        <v>108.42</v>
      </c>
      <c r="X7" s="36">
        <v>105.89</v>
      </c>
      <c r="Y7" s="36">
        <v>106.13</v>
      </c>
      <c r="Z7" s="36">
        <v>106.19</v>
      </c>
      <c r="AA7" s="36">
        <v>102.68</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681.12</v>
      </c>
      <c r="AT7" s="36">
        <v>1546.91</v>
      </c>
      <c r="AU7" s="36">
        <v>1909.84</v>
      </c>
      <c r="AV7" s="36">
        <v>213.82</v>
      </c>
      <c r="AW7" s="36">
        <v>219.13</v>
      </c>
      <c r="AX7" s="36">
        <v>832.37</v>
      </c>
      <c r="AY7" s="36">
        <v>852.01</v>
      </c>
      <c r="AZ7" s="36">
        <v>909.68</v>
      </c>
      <c r="BA7" s="36">
        <v>382.09</v>
      </c>
      <c r="BB7" s="36">
        <v>371.31</v>
      </c>
      <c r="BC7" s="36">
        <v>262.74</v>
      </c>
      <c r="BD7" s="36">
        <v>615.66</v>
      </c>
      <c r="BE7" s="36">
        <v>593.19000000000005</v>
      </c>
      <c r="BF7" s="36">
        <v>580.91999999999996</v>
      </c>
      <c r="BG7" s="36">
        <v>571.5</v>
      </c>
      <c r="BH7" s="36">
        <v>537.14</v>
      </c>
      <c r="BI7" s="36">
        <v>403.15</v>
      </c>
      <c r="BJ7" s="36">
        <v>391.4</v>
      </c>
      <c r="BK7" s="36">
        <v>382.65</v>
      </c>
      <c r="BL7" s="36">
        <v>385.06</v>
      </c>
      <c r="BM7" s="36">
        <v>373.09</v>
      </c>
      <c r="BN7" s="36">
        <v>276.38</v>
      </c>
      <c r="BO7" s="36">
        <v>100.36</v>
      </c>
      <c r="BP7" s="36">
        <v>98.07</v>
      </c>
      <c r="BQ7" s="36">
        <v>97.34</v>
      </c>
      <c r="BR7" s="36">
        <v>98.36</v>
      </c>
      <c r="BS7" s="36">
        <v>94.4</v>
      </c>
      <c r="BT7" s="36">
        <v>94.86</v>
      </c>
      <c r="BU7" s="36">
        <v>95.91</v>
      </c>
      <c r="BV7" s="36">
        <v>96.1</v>
      </c>
      <c r="BW7" s="36">
        <v>99.07</v>
      </c>
      <c r="BX7" s="36">
        <v>99.99</v>
      </c>
      <c r="BY7" s="36">
        <v>104.99</v>
      </c>
      <c r="BZ7" s="36">
        <v>155.97999999999999</v>
      </c>
      <c r="CA7" s="36">
        <v>159.80000000000001</v>
      </c>
      <c r="CB7" s="36">
        <v>160.34</v>
      </c>
      <c r="CC7" s="36">
        <v>158.28</v>
      </c>
      <c r="CD7" s="36">
        <v>165.17</v>
      </c>
      <c r="CE7" s="36">
        <v>179.14</v>
      </c>
      <c r="CF7" s="36">
        <v>179.29</v>
      </c>
      <c r="CG7" s="36">
        <v>178.39</v>
      </c>
      <c r="CH7" s="36">
        <v>173.03</v>
      </c>
      <c r="CI7" s="36">
        <v>171.15</v>
      </c>
      <c r="CJ7" s="36">
        <v>163.72</v>
      </c>
      <c r="CK7" s="36">
        <v>62.72</v>
      </c>
      <c r="CL7" s="36">
        <v>64.36</v>
      </c>
      <c r="CM7" s="36">
        <v>61.83</v>
      </c>
      <c r="CN7" s="36">
        <v>60.05</v>
      </c>
      <c r="CO7" s="36">
        <v>60.68</v>
      </c>
      <c r="CP7" s="36">
        <v>58.76</v>
      </c>
      <c r="CQ7" s="36">
        <v>59.09</v>
      </c>
      <c r="CR7" s="36">
        <v>59.23</v>
      </c>
      <c r="CS7" s="36">
        <v>58.58</v>
      </c>
      <c r="CT7" s="36">
        <v>58.53</v>
      </c>
      <c r="CU7" s="36">
        <v>59.76</v>
      </c>
      <c r="CV7" s="36">
        <v>80.510000000000005</v>
      </c>
      <c r="CW7" s="36">
        <v>78.2</v>
      </c>
      <c r="CX7" s="36">
        <v>79.540000000000006</v>
      </c>
      <c r="CY7" s="36">
        <v>79.05</v>
      </c>
      <c r="CZ7" s="36">
        <v>78.17</v>
      </c>
      <c r="DA7" s="36">
        <v>84.87</v>
      </c>
      <c r="DB7" s="36">
        <v>85.4</v>
      </c>
      <c r="DC7" s="36">
        <v>85.53</v>
      </c>
      <c r="DD7" s="36">
        <v>85.23</v>
      </c>
      <c r="DE7" s="36">
        <v>85.26</v>
      </c>
      <c r="DF7" s="36">
        <v>89.95</v>
      </c>
      <c r="DG7" s="36">
        <v>31.66</v>
      </c>
      <c r="DH7" s="36">
        <v>32.81</v>
      </c>
      <c r="DI7" s="36">
        <v>34.1</v>
      </c>
      <c r="DJ7" s="36">
        <v>41.02</v>
      </c>
      <c r="DK7" s="36">
        <v>42.72</v>
      </c>
      <c r="DL7" s="36">
        <v>35.53</v>
      </c>
      <c r="DM7" s="36">
        <v>36.36</v>
      </c>
      <c r="DN7" s="36">
        <v>37.340000000000003</v>
      </c>
      <c r="DO7" s="36">
        <v>44.31</v>
      </c>
      <c r="DP7" s="36">
        <v>45.75</v>
      </c>
      <c r="DQ7" s="36">
        <v>47.18</v>
      </c>
      <c r="DR7" s="36">
        <v>15.1</v>
      </c>
      <c r="DS7" s="36">
        <v>16.899999999999999</v>
      </c>
      <c r="DT7" s="36">
        <v>19.38</v>
      </c>
      <c r="DU7" s="36">
        <v>20.49</v>
      </c>
      <c r="DV7" s="36">
        <v>14.08</v>
      </c>
      <c r="DW7" s="36">
        <v>6.47</v>
      </c>
      <c r="DX7" s="36">
        <v>7.8</v>
      </c>
      <c r="DY7" s="36">
        <v>8.39</v>
      </c>
      <c r="DZ7" s="36">
        <v>10.09</v>
      </c>
      <c r="EA7" s="36">
        <v>10.54</v>
      </c>
      <c r="EB7" s="36">
        <v>13.18</v>
      </c>
      <c r="EC7" s="36">
        <v>0.62</v>
      </c>
      <c r="ED7" s="36">
        <v>1.1200000000000001</v>
      </c>
      <c r="EE7" s="36">
        <v>0.57999999999999996</v>
      </c>
      <c r="EF7" s="36">
        <v>0.63</v>
      </c>
      <c r="EG7" s="36">
        <v>0</v>
      </c>
      <c r="EH7" s="36">
        <v>0.7</v>
      </c>
      <c r="EI7" s="36">
        <v>0.81</v>
      </c>
      <c r="EJ7" s="36">
        <v>0.59</v>
      </c>
      <c r="EK7" s="36">
        <v>0.6</v>
      </c>
      <c r="EL7" s="36">
        <v>0.56000000000000005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2017-02-09T03:59:54Z</cp:lastPrinted>
  <dcterms:created xsi:type="dcterms:W3CDTF">2017-02-01T08:46:42Z</dcterms:created>
  <dcterms:modified xsi:type="dcterms:W3CDTF">2017-02-23T05:17:54Z</dcterms:modified>
</cp:coreProperties>
</file>