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8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<sst xmlns="http://schemas.openxmlformats.org/spreadsheetml/2006/main" count="264" uniqueCount="110">
  <si>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</si>
  <si>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</si>
  <si>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</si>
  <si>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</si>
  <si>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</si>
  <si>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</si>
  <si>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</si>
  <si>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</si>
  <si>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</si>
  <si>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</si>
  <si>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</si>
  <si>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</si>
  <si>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</si>
  <si>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</si>
  <si>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</si>
  <si>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</si>
  <si>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</si>
  <si>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</si>
  <si>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</si>
  <si>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</si>
  <si>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</si>
  <si>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</si>
  <si>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</si>
  <si>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</si>
  <si>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</si>
  <si>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</si>
  <si>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</si>
  <si>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</si>
  <si>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</si>
  <si>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</si>
  <si>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</si>
  <si>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</si>
  <si>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</si>
  <si>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</si>
  <si>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</si>
  <si>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</si>
  <si>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</si>
  <si>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</si>
  <si>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</si>
  <si>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</si>
  <si>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</si>
  <si>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</si>
  <si>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</si>
  <si>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</si>
  <si>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</si>
  <si>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</si>
  <si>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</si>
  <si>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</si>
  <si>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</si>
  <si>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</si>
  <si>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</si>
  <si>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</si>
  <si>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</si>
  <si>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</si>
  <si>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</si>
  <si>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</si>
  <si>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</si>
  <si>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</si>
  <si>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</si>
  <si>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</si>
  <si>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</si>
  <si>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</si>
  <si>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</si>
  <si>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</si>
  <si>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</si>
  <si>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</si>
  <si>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</si>
  <si>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</si>
  <si>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</si>
  <si>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</si>
  <si>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</si>
  <si>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</si>
  <si>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</si>
  <si>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</si>
  <si>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</si>
  <si>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</si>
  <si>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</si>
  <si>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</si>
  <si>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</si>
  <si>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</si>
  <si>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</si>
  <si>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</si>
  <si>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</si>
  <si>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</si>
  <si>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</si>
  <si>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</si>
  <si>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</si>
  <si>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</si>
  <si>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</si>
  <si>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</si>
  <si>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</si>
  <si>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</si>
  <si>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</si>
  <si>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</si>
  <si>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</si>
  <si>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</si>
  <si>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</si>
  <si>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</si>
  <si>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</si>
  <si>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</si>
  <si>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</si>
  <si>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</si>
  <si>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</si>
  <si>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</si>
  <si>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</si>
  <si>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</si>
  <si>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</si>
  <si>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当事業は、一般会計からの繰入れや長期前受金戻入など、使用料以外の収入を前提とし、さらに、公共下水道等他の事業と一体で経営しなければ、健全性が保てない状況である。
　①経常収支比率は、一般会計繰入金の減少により100%を下回ったが、②累積欠損金は発生していない。総収益のうち下水道使用料の占める割合は25%であり、一般会計からの繰入金など使用料以外の収入を含めても費用が賄えない状況である。
　③流動比率は、20%未満の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⑧水洗化率は、類似団体との比較してほぼ同水準となっている。今後、大幅な上昇は見込めない状況であるが、近年供用開始した区域も含めた接続勧奨等で未接続世帯の接続促進を図る必要がある。</t>
    <phoneticPr fontId="4"/>
  </si>
  <si>
    <t>　当事業は、平成26年度に面整備事業が完了し、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③管渠改善率の上昇は、平成27年度に一部の管渠において改修を実施したことによるが、これは土質条件等で局所的に破損した管渠を改修したものである。現時点では、計画的な改修の予定はない。　</t>
    <phoneticPr fontId="4"/>
  </si>
  <si>
    <t>　当市の下水道は、平成25年度から公営企業会計に移行するとともに、平成26年度末で汚水処理人口普及率も97.3%に達したことから、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</si>
</sst>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21" fillId="0" borderId="0" xfId="0" applyFont="1" applyBorder="1" applyAlignment="1">
      <alignment horizontal="left"/>
    </xf>
    <xf numFmtId="0" fontId="21"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c:v>0.05</c:v>
                </c:pt>
              </c:numCache>
            </c:numRef>
          </c:val>
        </c:ser>
        <c:dLbls>
          <c:showLegendKey val="0"/>
          <c:showVal val="0"/>
          <c:showCatName val="0"/>
          <c:showSerName val="0"/>
          <c:showPercent val="0"/>
          <c:showBubbleSize val="0"/>
        </c:dLbls>
        <c:gapWidth val="150"/>
        <c:axId val="127480576"/>
        <c:axId val="1274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27480576"/>
        <c:axId val="127482496"/>
      </c:lineChart>
      <c:dateAx>
        <c:axId val="127480576"/>
        <c:scaling>
          <c:orientation val="minMax"/>
        </c:scaling>
        <c:delete val="1"/>
        <c:axPos val="b"/>
        <c:numFmt formatCode="ge" sourceLinked="1"/>
        <c:majorTickMark val="none"/>
        <c:minorTickMark val="none"/>
        <c:tickLblPos val="none"/>
        <c:crossAx val="127482496"/>
        <c:crosses val="autoZero"/>
        <c:auto val="1"/>
        <c:lblOffset val="100"/>
        <c:baseTimeUnit val="years"/>
      </c:dateAx>
      <c:valAx>
        <c:axId val="1274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27.75</c:v>
                </c:pt>
                <c:pt idx="3">
                  <c:v>33.6</c:v>
                </c:pt>
                <c:pt idx="4">
                  <c:v>39.75</c:v>
                </c:pt>
              </c:numCache>
            </c:numRef>
          </c:val>
        </c:ser>
        <c:dLbls>
          <c:showLegendKey val="0"/>
          <c:showVal val="0"/>
          <c:showCatName val="0"/>
          <c:showSerName val="0"/>
          <c:showPercent val="0"/>
          <c:showBubbleSize val="0"/>
        </c:dLbls>
        <c:gapWidth val="150"/>
        <c:axId val="129144704"/>
        <c:axId val="129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43.65</c:v>
                </c:pt>
                <c:pt idx="3">
                  <c:v>43.58</c:v>
                </c:pt>
                <c:pt idx="4">
                  <c:v>41.35</c:v>
                </c:pt>
              </c:numCache>
            </c:numRef>
          </c:val>
          <c:smooth val="0"/>
        </c:ser>
        <c:dLbls>
          <c:showLegendKey val="0"/>
          <c:showVal val="0"/>
          <c:showCatName val="0"/>
          <c:showSerName val="0"/>
          <c:showPercent val="0"/>
          <c:showBubbleSize val="0"/>
        </c:dLbls>
        <c:marker val="1"/>
        <c:smooth val="0"/>
        <c:axId val="129144704"/>
        <c:axId val="129150976"/>
      </c:lineChart>
      <c:dateAx>
        <c:axId val="129144704"/>
        <c:scaling>
          <c:orientation val="minMax"/>
        </c:scaling>
        <c:delete val="1"/>
        <c:axPos val="b"/>
        <c:numFmt formatCode="ge" sourceLinked="1"/>
        <c:majorTickMark val="none"/>
        <c:minorTickMark val="none"/>
        <c:tickLblPos val="none"/>
        <c:crossAx val="129150976"/>
        <c:crosses val="autoZero"/>
        <c:auto val="1"/>
        <c:lblOffset val="100"/>
        <c:baseTimeUnit val="years"/>
      </c:dateAx>
      <c:valAx>
        <c:axId val="129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81.58</c:v>
                </c:pt>
                <c:pt idx="3">
                  <c:v>82.37</c:v>
                </c:pt>
                <c:pt idx="4">
                  <c:v>82.79</c:v>
                </c:pt>
              </c:numCache>
            </c:numRef>
          </c:val>
        </c:ser>
        <c:dLbls>
          <c:showLegendKey val="0"/>
          <c:showVal val="0"/>
          <c:showCatName val="0"/>
          <c:showSerName val="0"/>
          <c:showPercent val="0"/>
          <c:showBubbleSize val="0"/>
        </c:dLbls>
        <c:gapWidth val="150"/>
        <c:axId val="129312256"/>
        <c:axId val="1293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82.2</c:v>
                </c:pt>
                <c:pt idx="3">
                  <c:v>82.35</c:v>
                </c:pt>
                <c:pt idx="4">
                  <c:v>82.9</c:v>
                </c:pt>
              </c:numCache>
            </c:numRef>
          </c:val>
          <c:smooth val="0"/>
        </c:ser>
        <c:dLbls>
          <c:showLegendKey val="0"/>
          <c:showVal val="0"/>
          <c:showCatName val="0"/>
          <c:showSerName val="0"/>
          <c:showPercent val="0"/>
          <c:showBubbleSize val="0"/>
        </c:dLbls>
        <c:marker val="1"/>
        <c:smooth val="0"/>
        <c:axId val="129312256"/>
        <c:axId val="129314176"/>
      </c:lineChart>
      <c:dateAx>
        <c:axId val="129312256"/>
        <c:scaling>
          <c:orientation val="minMax"/>
        </c:scaling>
        <c:delete val="1"/>
        <c:axPos val="b"/>
        <c:numFmt formatCode="ge" sourceLinked="1"/>
        <c:majorTickMark val="none"/>
        <c:minorTickMark val="none"/>
        <c:tickLblPos val="none"/>
        <c:crossAx val="129314176"/>
        <c:crosses val="autoZero"/>
        <c:auto val="1"/>
        <c:lblOffset val="100"/>
        <c:baseTimeUnit val="years"/>
      </c:dateAx>
      <c:valAx>
        <c:axId val="1293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111.02</c:v>
                </c:pt>
                <c:pt idx="3">
                  <c:v>104.33</c:v>
                </c:pt>
                <c:pt idx="4">
                  <c:v>91.85</c:v>
                </c:pt>
              </c:numCache>
            </c:numRef>
          </c:val>
        </c:ser>
        <c:dLbls>
          <c:showLegendKey val="0"/>
          <c:showVal val="0"/>
          <c:showCatName val="0"/>
          <c:showSerName val="0"/>
          <c:showPercent val="0"/>
          <c:showBubbleSize val="0"/>
        </c:dLbls>
        <c:gapWidth val="150"/>
        <c:axId val="127512960"/>
        <c:axId val="1275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96.59</c:v>
                </c:pt>
                <c:pt idx="3">
                  <c:v>101.24</c:v>
                </c:pt>
                <c:pt idx="4">
                  <c:v>100.94</c:v>
                </c:pt>
              </c:numCache>
            </c:numRef>
          </c:val>
          <c:smooth val="0"/>
        </c:ser>
        <c:dLbls>
          <c:showLegendKey val="0"/>
          <c:showVal val="0"/>
          <c:showCatName val="0"/>
          <c:showSerName val="0"/>
          <c:showPercent val="0"/>
          <c:showBubbleSize val="0"/>
        </c:dLbls>
        <c:marker val="1"/>
        <c:smooth val="0"/>
        <c:axId val="127512960"/>
        <c:axId val="127514880"/>
      </c:lineChart>
      <c:dateAx>
        <c:axId val="127512960"/>
        <c:scaling>
          <c:orientation val="minMax"/>
        </c:scaling>
        <c:delete val="1"/>
        <c:axPos val="b"/>
        <c:numFmt formatCode="ge" sourceLinked="1"/>
        <c:majorTickMark val="none"/>
        <c:minorTickMark val="none"/>
        <c:tickLblPos val="none"/>
        <c:crossAx val="127514880"/>
        <c:crosses val="autoZero"/>
        <c:auto val="1"/>
        <c:lblOffset val="100"/>
        <c:baseTimeUnit val="years"/>
      </c:dateAx>
      <c:valAx>
        <c:axId val="127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3.32</c:v>
                </c:pt>
                <c:pt idx="3">
                  <c:v>6.63</c:v>
                </c:pt>
                <c:pt idx="4">
                  <c:v>9.81</c:v>
                </c:pt>
              </c:numCache>
            </c:numRef>
          </c:val>
        </c:ser>
        <c:dLbls>
          <c:showLegendKey val="0"/>
          <c:showVal val="0"/>
          <c:showCatName val="0"/>
          <c:showSerName val="0"/>
          <c:showPercent val="0"/>
          <c:showBubbleSize val="0"/>
        </c:dLbls>
        <c:gapWidth val="150"/>
        <c:axId val="128221184"/>
        <c:axId val="1282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13.6</c:v>
                </c:pt>
                <c:pt idx="3">
                  <c:v>22.34</c:v>
                </c:pt>
                <c:pt idx="4">
                  <c:v>22.79</c:v>
                </c:pt>
              </c:numCache>
            </c:numRef>
          </c:val>
          <c:smooth val="0"/>
        </c:ser>
        <c:dLbls>
          <c:showLegendKey val="0"/>
          <c:showVal val="0"/>
          <c:showCatName val="0"/>
          <c:showSerName val="0"/>
          <c:showPercent val="0"/>
          <c:showBubbleSize val="0"/>
        </c:dLbls>
        <c:marker val="1"/>
        <c:smooth val="0"/>
        <c:axId val="128221184"/>
        <c:axId val="128223104"/>
      </c:lineChart>
      <c:dateAx>
        <c:axId val="128221184"/>
        <c:scaling>
          <c:orientation val="minMax"/>
        </c:scaling>
        <c:delete val="1"/>
        <c:axPos val="b"/>
        <c:numFmt formatCode="ge" sourceLinked="1"/>
        <c:majorTickMark val="none"/>
        <c:minorTickMark val="none"/>
        <c:tickLblPos val="none"/>
        <c:crossAx val="128223104"/>
        <c:crosses val="autoZero"/>
        <c:auto val="1"/>
        <c:lblOffset val="100"/>
        <c:baseTimeUnit val="years"/>
      </c:dateAx>
      <c:valAx>
        <c:axId val="128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8245120"/>
        <c:axId val="129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c:v>0.04</c:v>
                </c:pt>
              </c:numCache>
            </c:numRef>
          </c:val>
          <c:smooth val="0"/>
        </c:ser>
        <c:dLbls>
          <c:showLegendKey val="0"/>
          <c:showVal val="0"/>
          <c:showCatName val="0"/>
          <c:showSerName val="0"/>
          <c:showPercent val="0"/>
          <c:showBubbleSize val="0"/>
        </c:dLbls>
        <c:marker val="1"/>
        <c:smooth val="0"/>
        <c:axId val="128245120"/>
        <c:axId val="129254912"/>
      </c:lineChart>
      <c:dateAx>
        <c:axId val="128245120"/>
        <c:scaling>
          <c:orientation val="minMax"/>
        </c:scaling>
        <c:delete val="1"/>
        <c:axPos val="b"/>
        <c:numFmt formatCode="ge" sourceLinked="1"/>
        <c:majorTickMark val="none"/>
        <c:minorTickMark val="none"/>
        <c:tickLblPos val="none"/>
        <c:crossAx val="129254912"/>
        <c:crosses val="autoZero"/>
        <c:auto val="1"/>
        <c:lblOffset val="100"/>
        <c:baseTimeUnit val="years"/>
      </c:dateAx>
      <c:valAx>
        <c:axId val="129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451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9291392"/>
        <c:axId val="1292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232.81</c:v>
                </c:pt>
                <c:pt idx="3">
                  <c:v>184.13</c:v>
                </c:pt>
                <c:pt idx="4">
                  <c:v>101.85</c:v>
                </c:pt>
              </c:numCache>
            </c:numRef>
          </c:val>
          <c:smooth val="0"/>
        </c:ser>
        <c:dLbls>
          <c:showLegendKey val="0"/>
          <c:showVal val="0"/>
          <c:showCatName val="0"/>
          <c:showSerName val="0"/>
          <c:showPercent val="0"/>
          <c:showBubbleSize val="0"/>
        </c:dLbls>
        <c:marker val="1"/>
        <c:smooth val="0"/>
        <c:axId val="129291392"/>
        <c:axId val="129293312"/>
      </c:lineChart>
      <c:dateAx>
        <c:axId val="129291392"/>
        <c:scaling>
          <c:orientation val="minMax"/>
        </c:scaling>
        <c:delete val="1"/>
        <c:axPos val="b"/>
        <c:numFmt formatCode="ge" sourceLinked="1"/>
        <c:majorTickMark val="none"/>
        <c:minorTickMark val="none"/>
        <c:tickLblPos val="none"/>
        <c:crossAx val="129293312"/>
        <c:crosses val="autoZero"/>
        <c:auto val="1"/>
        <c:lblOffset val="100"/>
        <c:baseTimeUnit val="years"/>
      </c:dateAx>
      <c:valAx>
        <c:axId val="1292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19.600000000000001</c:v>
                </c:pt>
                <c:pt idx="3">
                  <c:v>13.82</c:v>
                </c:pt>
                <c:pt idx="4">
                  <c:v>5.64</c:v>
                </c:pt>
              </c:numCache>
            </c:numRef>
          </c:val>
        </c:ser>
        <c:dLbls>
          <c:showLegendKey val="0"/>
          <c:showVal val="0"/>
          <c:showCatName val="0"/>
          <c:showSerName val="0"/>
          <c:showPercent val="0"/>
          <c:showBubbleSize val="0"/>
        </c:dLbls>
        <c:gapWidth val="150"/>
        <c:axId val="128992384"/>
        <c:axId val="1289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290.19</c:v>
                </c:pt>
                <c:pt idx="3">
                  <c:v>63.22</c:v>
                </c:pt>
                <c:pt idx="4">
                  <c:v>49.07</c:v>
                </c:pt>
              </c:numCache>
            </c:numRef>
          </c:val>
          <c:smooth val="0"/>
        </c:ser>
        <c:dLbls>
          <c:showLegendKey val="0"/>
          <c:showVal val="0"/>
          <c:showCatName val="0"/>
          <c:showSerName val="0"/>
          <c:showPercent val="0"/>
          <c:showBubbleSize val="0"/>
        </c:dLbls>
        <c:marker val="1"/>
        <c:smooth val="0"/>
        <c:axId val="128992384"/>
        <c:axId val="128994304"/>
      </c:lineChart>
      <c:dateAx>
        <c:axId val="128992384"/>
        <c:scaling>
          <c:orientation val="minMax"/>
        </c:scaling>
        <c:delete val="1"/>
        <c:axPos val="b"/>
        <c:numFmt formatCode="ge" sourceLinked="1"/>
        <c:majorTickMark val="none"/>
        <c:minorTickMark val="none"/>
        <c:tickLblPos val="none"/>
        <c:crossAx val="128994304"/>
        <c:crosses val="autoZero"/>
        <c:auto val="1"/>
        <c:lblOffset val="100"/>
        <c:baseTimeUnit val="years"/>
      </c:dateAx>
      <c:valAx>
        <c:axId val="1289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1406.84</c:v>
                </c:pt>
                <c:pt idx="3">
                  <c:v>1351.23</c:v>
                </c:pt>
                <c:pt idx="4">
                  <c:v>1179.8699999999999</c:v>
                </c:pt>
              </c:numCache>
            </c:numRef>
          </c:val>
        </c:ser>
        <c:dLbls>
          <c:showLegendKey val="0"/>
          <c:showVal val="0"/>
          <c:showCatName val="0"/>
          <c:showSerName val="0"/>
          <c:showPercent val="0"/>
          <c:showBubbleSize val="0"/>
        </c:dLbls>
        <c:gapWidth val="150"/>
        <c:axId val="129037056"/>
        <c:axId val="12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1569.13</c:v>
                </c:pt>
                <c:pt idx="3">
                  <c:v>1436</c:v>
                </c:pt>
                <c:pt idx="4">
                  <c:v>1434.89</c:v>
                </c:pt>
              </c:numCache>
            </c:numRef>
          </c:val>
          <c:smooth val="0"/>
        </c:ser>
        <c:dLbls>
          <c:showLegendKey val="0"/>
          <c:showVal val="0"/>
          <c:showCatName val="0"/>
          <c:showSerName val="0"/>
          <c:showPercent val="0"/>
          <c:showBubbleSize val="0"/>
        </c:dLbls>
        <c:marker val="1"/>
        <c:smooth val="0"/>
        <c:axId val="129037056"/>
        <c:axId val="129038976"/>
      </c:lineChart>
      <c:dateAx>
        <c:axId val="129037056"/>
        <c:scaling>
          <c:orientation val="minMax"/>
        </c:scaling>
        <c:delete val="1"/>
        <c:axPos val="b"/>
        <c:numFmt formatCode="ge" sourceLinked="1"/>
        <c:majorTickMark val="none"/>
        <c:minorTickMark val="none"/>
        <c:tickLblPos val="none"/>
        <c:crossAx val="129038976"/>
        <c:crosses val="autoZero"/>
        <c:auto val="1"/>
        <c:lblOffset val="100"/>
        <c:baseTimeUnit val="years"/>
      </c:dateAx>
      <c:valAx>
        <c:axId val="12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75.42</c:v>
                </c:pt>
                <c:pt idx="3">
                  <c:v>61.01</c:v>
                </c:pt>
                <c:pt idx="4">
                  <c:v>73.16</c:v>
                </c:pt>
              </c:numCache>
            </c:numRef>
          </c:val>
        </c:ser>
        <c:dLbls>
          <c:showLegendKey val="0"/>
          <c:showVal val="0"/>
          <c:showCatName val="0"/>
          <c:showSerName val="0"/>
          <c:showPercent val="0"/>
          <c:showBubbleSize val="0"/>
        </c:dLbls>
        <c:gapWidth val="150"/>
        <c:axId val="129093632"/>
        <c:axId val="1290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64.63</c:v>
                </c:pt>
                <c:pt idx="3">
                  <c:v>66.56</c:v>
                </c:pt>
                <c:pt idx="4">
                  <c:v>66.22</c:v>
                </c:pt>
              </c:numCache>
            </c:numRef>
          </c:val>
          <c:smooth val="0"/>
        </c:ser>
        <c:dLbls>
          <c:showLegendKey val="0"/>
          <c:showVal val="0"/>
          <c:showCatName val="0"/>
          <c:showSerName val="0"/>
          <c:showPercent val="0"/>
          <c:showBubbleSize val="0"/>
        </c:dLbls>
        <c:marker val="1"/>
        <c:smooth val="0"/>
        <c:axId val="129093632"/>
        <c:axId val="129095552"/>
      </c:lineChart>
      <c:dateAx>
        <c:axId val="129093632"/>
        <c:scaling>
          <c:orientation val="minMax"/>
        </c:scaling>
        <c:delete val="1"/>
        <c:axPos val="b"/>
        <c:numFmt formatCode="ge" sourceLinked="1"/>
        <c:majorTickMark val="none"/>
        <c:minorTickMark val="none"/>
        <c:tickLblPos val="none"/>
        <c:crossAx val="129095552"/>
        <c:crosses val="autoZero"/>
        <c:auto val="1"/>
        <c:lblOffset val="100"/>
        <c:baseTimeUnit val="years"/>
      </c:dateAx>
      <c:valAx>
        <c:axId val="1290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221.13</c:v>
                </c:pt>
                <c:pt idx="3">
                  <c:v>272.52</c:v>
                </c:pt>
                <c:pt idx="4">
                  <c:v>228.28</c:v>
                </c:pt>
              </c:numCache>
            </c:numRef>
          </c:val>
        </c:ser>
        <c:dLbls>
          <c:showLegendKey val="0"/>
          <c:showVal val="0"/>
          <c:showCatName val="0"/>
          <c:showSerName val="0"/>
          <c:showPercent val="0"/>
          <c:showBubbleSize val="0"/>
        </c:dLbls>
        <c:gapWidth val="150"/>
        <c:axId val="129104128"/>
        <c:axId val="1291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245.75</c:v>
                </c:pt>
                <c:pt idx="3">
                  <c:v>244.29</c:v>
                </c:pt>
                <c:pt idx="4">
                  <c:v>246.72</c:v>
                </c:pt>
              </c:numCache>
            </c:numRef>
          </c:val>
          <c:smooth val="0"/>
        </c:ser>
        <c:dLbls>
          <c:showLegendKey val="0"/>
          <c:showVal val="0"/>
          <c:showCatName val="0"/>
          <c:showSerName val="0"/>
          <c:showPercent val="0"/>
          <c:showBubbleSize val="0"/>
        </c:dLbls>
        <c:marker val="1"/>
        <c:smooth val="0"/>
        <c:axId val="129104128"/>
        <c:axId val="129126784"/>
      </c:lineChart>
      <c:dateAx>
        <c:axId val="129104128"/>
        <c:scaling>
          <c:orientation val="minMax"/>
        </c:scaling>
        <c:delete val="1"/>
        <c:axPos val="b"/>
        <c:numFmt formatCode="ge" sourceLinked="1"/>
        <c:majorTickMark val="none"/>
        <c:minorTickMark val="none"/>
        <c:tickLblPos val="none"/>
        <c:crossAx val="129126784"/>
        <c:crosses val="autoZero"/>
        <c:auto val="1"/>
        <c:lblOffset val="100"/>
        <c:baseTimeUnit val="years"/>
      </c:dateAx>
      <c:valAx>
        <c:axId val="1291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204952</v>
      </c>
      <c r="AM8" s="47"/>
      <c r="AN8" s="47"/>
      <c r="AO8" s="47"/>
      <c r="AP8" s="47"/>
      <c r="AQ8" s="47"/>
      <c r="AR8" s="47"/>
      <c r="AS8" s="47"/>
      <c r="AT8" s="43">
        <f>データ!S6</f>
        <v>572.99</v>
      </c>
      <c r="AU8" s="43"/>
      <c r="AV8" s="43"/>
      <c r="AW8" s="43"/>
      <c r="AX8" s="43"/>
      <c r="AY8" s="43"/>
      <c r="AZ8" s="43"/>
      <c r="BA8" s="43"/>
      <c r="BB8" s="43">
        <f>データ!T6</f>
        <v>357.69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54.3</v>
      </c>
      <c r="J10" s="43"/>
      <c r="K10" s="43"/>
      <c r="L10" s="43"/>
      <c r="M10" s="43"/>
      <c r="N10" s="43"/>
      <c r="O10" s="43"/>
      <c r="P10" s="43">
        <f>データ!O6</f>
        <v>5.48</v>
      </c>
      <c r="Q10" s="43"/>
      <c r="R10" s="43"/>
      <c r="S10" s="43"/>
      <c r="T10" s="43"/>
      <c r="U10" s="43"/>
      <c r="V10" s="43"/>
      <c r="W10" s="43">
        <f>データ!P6</f>
        <v>93.14</v>
      </c>
      <c r="X10" s="43"/>
      <c r="Y10" s="43"/>
      <c r="Z10" s="43"/>
      <c r="AA10" s="43"/>
      <c r="AB10" s="43"/>
      <c r="AC10" s="43"/>
      <c r="AD10" s="47">
        <f>データ!Q6</f>
        <v>3024</v>
      </c>
      <c r="AE10" s="47"/>
      <c r="AF10" s="47"/>
      <c r="AG10" s="47"/>
      <c r="AH10" s="47"/>
      <c r="AI10" s="47"/>
      <c r="AJ10" s="47"/>
      <c r="AK10" s="2"/>
      <c r="AL10" s="47">
        <f>データ!U6</f>
        <v>11194</v>
      </c>
      <c r="AM10" s="47"/>
      <c r="AN10" s="47"/>
      <c r="AO10" s="47"/>
      <c r="AP10" s="47"/>
      <c r="AQ10" s="47"/>
      <c r="AR10" s="47"/>
      <c r="AS10" s="47"/>
      <c r="AT10" s="43">
        <f>データ!V6</f>
        <v>3.47</v>
      </c>
      <c r="AU10" s="43"/>
      <c r="AV10" s="43"/>
      <c r="AW10" s="43"/>
      <c r="AX10" s="43"/>
      <c r="AY10" s="43"/>
      <c r="AZ10" s="43"/>
      <c r="BA10" s="43"/>
      <c r="BB10" s="43">
        <f>データ!W6</f>
        <v>3225.94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109</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7">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322016</v>
      </c>
      <c r="D6" s="31">
        <f t="shared" si="3"/>
        <v>46</v>
      </c>
      <c r="E6" s="31">
        <f t="shared" si="3"/>
        <v>17</v>
      </c>
      <c r="F6" s="31">
        <f t="shared" si="3"/>
        <v>4</v>
      </c>
      <c r="G6" s="31">
        <f t="shared" si="3"/>
        <v>0</v>
      </c>
      <c r="H6" s="31" t="str">
        <f t="shared" si="3"/>
        <v>島根県　松江市</v>
      </c>
      <c r="I6" s="31" t="str">
        <f t="shared" si="3"/>
        <v>法適用</v>
      </c>
      <c r="J6" s="31" t="str">
        <f t="shared" si="3"/>
        <v>下水道事業</v>
      </c>
      <c r="K6" s="31" t="str">
        <f t="shared" si="3"/>
        <v>特定環境保全公共下水道</v>
      </c>
      <c r="L6" s="31" t="str">
        <f t="shared" si="3"/>
        <v>D2</v>
      </c>
      <c r="M6" s="32" t="str">
        <f t="shared" si="3"/>
        <v>-</v>
      </c>
      <c r="N6" s="32">
        <f t="shared" si="3"/>
        <v>54.3</v>
      </c>
      <c r="O6" s="32">
        <f t="shared" si="3"/>
        <v>5.48</v>
      </c>
      <c r="P6" s="32">
        <f t="shared" si="3"/>
        <v>93.14</v>
      </c>
      <c r="Q6" s="32">
        <f t="shared" si="3"/>
        <v>3024</v>
      </c>
      <c r="R6" s="32">
        <f t="shared" si="3"/>
        <v>204952</v>
      </c>
      <c r="S6" s="32">
        <f t="shared" si="3"/>
        <v>572.99</v>
      </c>
      <c r="T6" s="32">
        <f t="shared" si="3"/>
        <v>357.69</v>
      </c>
      <c r="U6" s="32">
        <f t="shared" si="3"/>
        <v>11194</v>
      </c>
      <c r="V6" s="32">
        <f t="shared" si="3"/>
        <v>3.47</v>
      </c>
      <c r="W6" s="32">
        <f t="shared" si="3"/>
        <v>3225.94</v>
      </c>
      <c r="X6" s="33" t="str">
        <f>IF(X7="",NA(),X7)</f>
        <v>-</v>
      </c>
      <c r="Y6" s="33" t="str">
        <f t="shared" ref="Y6:AG6" si="4">IF(Y7="",NA(),Y7)</f>
        <v>-</v>
      </c>
      <c r="Z6" s="33">
        <f t="shared" si="4"/>
        <v>111.02</v>
      </c>
      <c r="AA6" s="33">
        <f t="shared" si="4"/>
        <v>104.33</v>
      </c>
      <c r="AB6" s="33">
        <f t="shared" si="4"/>
        <v>91.85</v>
      </c>
      <c r="AC6" s="33" t="str">
        <f t="shared" si="4"/>
        <v>-</v>
      </c>
      <c r="AD6" s="33" t="str">
        <f t="shared" si="4"/>
        <v>-</v>
      </c>
      <c r="AE6" s="33">
        <f t="shared" si="4"/>
        <v>96.59</v>
      </c>
      <c r="AF6" s="33">
        <f t="shared" si="4"/>
        <v>101.24</v>
      </c>
      <c r="AG6" s="33">
        <f t="shared" si="4"/>
        <v>100.94</v>
      </c>
      <c r="AH6" s="32" t="str">
        <f>IF(AH7="","",IF(AH7="-","【-】","【"&amp;SUBSTITUTE(TEXT(AH7,"#,##0.00"),"-","△")&amp;"】"))</f>
        <v>【100.36】</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232.81</v>
      </c>
      <c r="AQ6" s="33">
        <f t="shared" si="5"/>
        <v>184.13</v>
      </c>
      <c r="AR6" s="33">
        <f t="shared" si="5"/>
        <v>101.85</v>
      </c>
      <c r="AS6" s="32" t="str">
        <f>IF(AS7="","",IF(AS7="-","【-】","【"&amp;SUBSTITUTE(TEXT(AS7,"#,##0.00"),"-","△")&amp;"】"))</f>
        <v>【98.78】</v>
      </c>
      <c r="AT6" s="33" t="str">
        <f>IF(AT7="",NA(),AT7)</f>
        <v>-</v>
      </c>
      <c r="AU6" s="33" t="str">
        <f t="shared" ref="AU6:BC6" si="6">IF(AU7="",NA(),AU7)</f>
        <v>-</v>
      </c>
      <c r="AV6" s="33">
        <f t="shared" si="6"/>
        <v>19.600000000000001</v>
      </c>
      <c r="AW6" s="33">
        <f t="shared" si="6"/>
        <v>13.82</v>
      </c>
      <c r="AX6" s="33">
        <f t="shared" si="6"/>
        <v>5.64</v>
      </c>
      <c r="AY6" s="33" t="str">
        <f t="shared" si="6"/>
        <v>-</v>
      </c>
      <c r="AZ6" s="33" t="str">
        <f t="shared" si="6"/>
        <v>-</v>
      </c>
      <c r="BA6" s="33">
        <f t="shared" si="6"/>
        <v>290.19</v>
      </c>
      <c r="BB6" s="33">
        <f t="shared" si="6"/>
        <v>63.22</v>
      </c>
      <c r="BC6" s="33">
        <f t="shared" si="6"/>
        <v>49.07</v>
      </c>
      <c r="BD6" s="32" t="str">
        <f>IF(BD7="","",IF(BD7="-","【-】","【"&amp;SUBSTITUTE(TEXT(BD7,"#,##0.00"),"-","△")&amp;"】"))</f>
        <v>【58.70】</v>
      </c>
      <c r="BE6" s="33" t="str">
        <f>IF(BE7="",NA(),BE7)</f>
        <v>-</v>
      </c>
      <c r="BF6" s="33" t="str">
        <f t="shared" ref="BF6:BN6" si="7">IF(BF7="",NA(),BF7)</f>
        <v>-</v>
      </c>
      <c r="BG6" s="33">
        <f t="shared" si="7"/>
        <v>1406.84</v>
      </c>
      <c r="BH6" s="33">
        <f t="shared" si="7"/>
        <v>1351.23</v>
      </c>
      <c r="BI6" s="33">
        <f t="shared" si="7"/>
        <v>1179.8699999999999</v>
      </c>
      <c r="BJ6" s="33" t="str">
        <f t="shared" si="7"/>
        <v>-</v>
      </c>
      <c r="BK6" s="33" t="str">
        <f t="shared" si="7"/>
        <v>-</v>
      </c>
      <c r="BL6" s="33">
        <f t="shared" si="7"/>
        <v>1569.13</v>
      </c>
      <c r="BM6" s="33">
        <f t="shared" si="7"/>
        <v>1436</v>
      </c>
      <c r="BN6" s="33">
        <f t="shared" si="7"/>
        <v>1434.89</v>
      </c>
      <c r="BO6" s="32" t="str">
        <f>IF(BO7="","",IF(BO7="-","【-】","【"&amp;SUBSTITUTE(TEXT(BO7,"#,##0.00"),"-","△")&amp;"】"))</f>
        <v>【1,457.06】</v>
      </c>
      <c r="BP6" s="33" t="str">
        <f>IF(BP7="",NA(),BP7)</f>
        <v>-</v>
      </c>
      <c r="BQ6" s="33" t="str">
        <f t="shared" ref="BQ6:BY6" si="8">IF(BQ7="",NA(),BQ7)</f>
        <v>-</v>
      </c>
      <c r="BR6" s="33">
        <f t="shared" si="8"/>
        <v>75.42</v>
      </c>
      <c r="BS6" s="33">
        <f t="shared" si="8"/>
        <v>61.01</v>
      </c>
      <c r="BT6" s="33">
        <f t="shared" si="8"/>
        <v>73.16</v>
      </c>
      <c r="BU6" s="33" t="str">
        <f t="shared" si="8"/>
        <v>-</v>
      </c>
      <c r="BV6" s="33" t="str">
        <f t="shared" si="8"/>
        <v>-</v>
      </c>
      <c r="BW6" s="33">
        <f t="shared" si="8"/>
        <v>64.63</v>
      </c>
      <c r="BX6" s="33">
        <f t="shared" si="8"/>
        <v>66.56</v>
      </c>
      <c r="BY6" s="33">
        <f t="shared" si="8"/>
        <v>66.22</v>
      </c>
      <c r="BZ6" s="32" t="str">
        <f>IF(BZ7="","",IF(BZ7="-","【-】","【"&amp;SUBSTITUTE(TEXT(BZ7,"#,##0.00"),"-","△")&amp;"】"))</f>
        <v>【64.73】</v>
      </c>
      <c r="CA6" s="33" t="str">
        <f>IF(CA7="",NA(),CA7)</f>
        <v>-</v>
      </c>
      <c r="CB6" s="33" t="str">
        <f t="shared" ref="CB6:CJ6" si="9">IF(CB7="",NA(),CB7)</f>
        <v>-</v>
      </c>
      <c r="CC6" s="33">
        <f t="shared" si="9"/>
        <v>221.13</v>
      </c>
      <c r="CD6" s="33">
        <f t="shared" si="9"/>
        <v>272.52</v>
      </c>
      <c r="CE6" s="33">
        <f t="shared" si="9"/>
        <v>228.28</v>
      </c>
      <c r="CF6" s="33" t="str">
        <f t="shared" si="9"/>
        <v>-</v>
      </c>
      <c r="CG6" s="33" t="str">
        <f t="shared" si="9"/>
        <v>-</v>
      </c>
      <c r="CH6" s="33">
        <f t="shared" si="9"/>
        <v>245.75</v>
      </c>
      <c r="CI6" s="33">
        <f t="shared" si="9"/>
        <v>244.29</v>
      </c>
      <c r="CJ6" s="33">
        <f t="shared" si="9"/>
        <v>246.72</v>
      </c>
      <c r="CK6" s="32" t="str">
        <f>IF(CK7="","",IF(CK7="-","【-】","【"&amp;SUBSTITUTE(TEXT(CK7,"#,##0.00"),"-","△")&amp;"】"))</f>
        <v>【250.25】</v>
      </c>
      <c r="CL6" s="33" t="str">
        <f>IF(CL7="",NA(),CL7)</f>
        <v>-</v>
      </c>
      <c r="CM6" s="33" t="str">
        <f t="shared" ref="CM6:CU6" si="10">IF(CM7="",NA(),CM7)</f>
        <v>-</v>
      </c>
      <c r="CN6" s="33">
        <f t="shared" si="10"/>
        <v>27.75</v>
      </c>
      <c r="CO6" s="33">
        <f t="shared" si="10"/>
        <v>33.6</v>
      </c>
      <c r="CP6" s="33">
        <f t="shared" si="10"/>
        <v>39.75</v>
      </c>
      <c r="CQ6" s="33" t="str">
        <f t="shared" si="10"/>
        <v>-</v>
      </c>
      <c r="CR6" s="33" t="str">
        <f t="shared" si="10"/>
        <v>-</v>
      </c>
      <c r="CS6" s="33">
        <f t="shared" si="10"/>
        <v>43.65</v>
      </c>
      <c r="CT6" s="33">
        <f t="shared" si="10"/>
        <v>43.58</v>
      </c>
      <c r="CU6" s="33">
        <f t="shared" si="10"/>
        <v>41.35</v>
      </c>
      <c r="CV6" s="32" t="str">
        <f>IF(CV7="","",IF(CV7="-","【-】","【"&amp;SUBSTITUTE(TEXT(CV7,"#,##0.00"),"-","△")&amp;"】"))</f>
        <v>【40.31】</v>
      </c>
      <c r="CW6" s="33" t="str">
        <f>IF(CW7="",NA(),CW7)</f>
        <v>-</v>
      </c>
      <c r="CX6" s="33" t="str">
        <f t="shared" ref="CX6:DF6" si="11">IF(CX7="",NA(),CX7)</f>
        <v>-</v>
      </c>
      <c r="CY6" s="33">
        <f t="shared" si="11"/>
        <v>81.58</v>
      </c>
      <c r="CZ6" s="33">
        <f t="shared" si="11"/>
        <v>82.37</v>
      </c>
      <c r="DA6" s="33">
        <f t="shared" si="11"/>
        <v>82.79</v>
      </c>
      <c r="DB6" s="33" t="str">
        <f t="shared" si="11"/>
        <v>-</v>
      </c>
      <c r="DC6" s="33" t="str">
        <f t="shared" si="11"/>
        <v>-</v>
      </c>
      <c r="DD6" s="33">
        <f t="shared" si="11"/>
        <v>82.2</v>
      </c>
      <c r="DE6" s="33">
        <f t="shared" si="11"/>
        <v>82.35</v>
      </c>
      <c r="DF6" s="33">
        <f t="shared" si="11"/>
        <v>82.9</v>
      </c>
      <c r="DG6" s="32" t="str">
        <f>IF(DG7="","",IF(DG7="-","【-】","【"&amp;SUBSTITUTE(TEXT(DG7,"#,##0.00"),"-","△")&amp;"】"))</f>
        <v>【81.28】</v>
      </c>
      <c r="DH6" s="33" t="str">
        <f>IF(DH7="",NA(),DH7)</f>
        <v>-</v>
      </c>
      <c r="DI6" s="33" t="str">
        <f t="shared" ref="DI6:DQ6" si="12">IF(DI7="",NA(),DI7)</f>
        <v>-</v>
      </c>
      <c r="DJ6" s="33">
        <f t="shared" si="12"/>
        <v>3.32</v>
      </c>
      <c r="DK6" s="33">
        <f t="shared" si="12"/>
        <v>6.63</v>
      </c>
      <c r="DL6" s="33">
        <f t="shared" si="12"/>
        <v>9.81</v>
      </c>
      <c r="DM6" s="33" t="str">
        <f t="shared" si="12"/>
        <v>-</v>
      </c>
      <c r="DN6" s="33" t="str">
        <f t="shared" si="12"/>
        <v>-</v>
      </c>
      <c r="DO6" s="33">
        <f t="shared" si="12"/>
        <v>13.6</v>
      </c>
      <c r="DP6" s="33">
        <f t="shared" si="12"/>
        <v>22.34</v>
      </c>
      <c r="DQ6" s="33">
        <f t="shared" si="12"/>
        <v>22.79</v>
      </c>
      <c r="DR6" s="32" t="str">
        <f>IF(DR7="","",IF(DR7="-","【-】","【"&amp;SUBSTITUTE(TEXT(DR7,"#,##0.00"),"-","△")&amp;"】"))</f>
        <v>【22.75】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3">
        <f t="shared" si="13"/>
        <v>0.04</v>
      </c>
      <c r="EC6" s="32" t="str">
        <f>IF(EC7="","",IF(EC7="-","【-】","【"&amp;SUBSTITUTE(TEXT(EC7,"#,##0.00"),"-","△")&amp;"】"))</f>
        <v>【0.03】</v>
      </c>
      <c r="ED6" s="33" t="str">
        <f>IF(ED7="",NA(),ED7)</f>
        <v>-</v>
      </c>
      <c r="EE6" s="33" t="str">
        <f t="shared" ref="EE6:EM6" si="14">IF(EE7="",NA(),EE7)</f>
        <v>-</v>
      </c>
      <c r="EF6" s="32">
        <f t="shared" si="14"/>
        <v>0</v>
      </c>
      <c r="EG6" s="32">
        <f t="shared" si="14"/>
        <v>0</v>
      </c>
      <c r="EH6" s="33">
        <f t="shared" si="14"/>
        <v>0.05</v>
      </c>
      <c r="EI6" s="33" t="str">
        <f t="shared" si="14"/>
        <v>-</v>
      </c>
      <c r="EJ6" s="33" t="str">
        <f t="shared" si="14"/>
        <v>-</v>
      </c>
      <c r="EK6" s="33">
        <f t="shared" si="14"/>
        <v>0.05</v>
      </c>
      <c r="EL6" s="33">
        <f t="shared" si="14"/>
        <v>0.04</v>
      </c>
      <c r="EM6" s="33">
        <f t="shared" si="14"/>
        <v>7.0000000000000007E-2</v>
      </c>
      <c r="EN6" s="32" t="str">
        <f>IF(EN7="","",IF(EN7="-","【-】","【"&amp;SUBSTITUTE(TEXT(EN7,"#,##0.00"),"-","△")&amp;"】"))</f>
        <v>【0.10】</v>
      </c>
    </row>
    <row r="7" spans="1:147" s="34" customFormat="1">
      <c r="A7" s="26"/>
      <c r="B7" s="35">
        <v>2015</v>
      </c>
      <c r="C7" s="35">
        <v>322016</v>
      </c>
      <c r="D7" s="35">
        <v>46</v>
      </c>
      <c r="E7" s="35">
        <v>17</v>
      </c>
      <c r="F7" s="35">
        <v>4</v>
      </c>
      <c r="G7" s="35">
        <v>0</v>
      </c>
      <c r="H7" s="35" t="s">
        <v>96</v>
      </c>
      <c r="I7" s="35" t="s">
        <v>97</v>
      </c>
      <c r="J7" s="35" t="s">
        <v>98</v>
      </c>
      <c r="K7" s="35" t="s">
        <v>99</v>
      </c>
      <c r="L7" s="35" t="s">
        <v>100</v>
      </c>
      <c r="M7" s="36" t="s">
        <v>101</v>
      </c>
      <c r="N7" s="36">
        <v>54.3</v>
      </c>
      <c r="O7" s="36">
        <v>5.48</v>
      </c>
      <c r="P7" s="36">
        <v>93.14</v>
      </c>
      <c r="Q7" s="36">
        <v>3024</v>
      </c>
      <c r="R7" s="36">
        <v>204952</v>
      </c>
      <c r="S7" s="36">
        <v>572.99</v>
      </c>
      <c r="T7" s="36">
        <v>357.69</v>
      </c>
      <c r="U7" s="36">
        <v>11194</v>
      </c>
      <c r="V7" s="36">
        <v>3.47</v>
      </c>
      <c r="W7" s="36">
        <v>3225.94</v>
      </c>
      <c r="X7" s="36" t="s">
        <v>101</v>
      </c>
      <c r="Y7" s="36" t="s">
        <v>101</v>
      </c>
      <c r="Z7" s="36">
        <v>111.02</v>
      </c>
      <c r="AA7" s="36">
        <v>104.33</v>
      </c>
      <c r="AB7" s="36">
        <v>91.85</v>
      </c>
      <c r="AC7" s="36" t="s">
        <v>101</v>
      </c>
      <c r="AD7" s="36" t="s">
        <v>101</v>
      </c>
      <c r="AE7" s="36">
        <v>96.59</v>
      </c>
      <c r="AF7" s="36">
        <v>101.24</v>
      </c>
      <c r="AG7" s="36">
        <v>100.94</v>
      </c>
      <c r="AH7" s="36">
        <v>100.36</v>
      </c>
      <c r="AI7" s="36" t="s">
        <v>101</v>
      </c>
      <c r="AJ7" s="36" t="s">
        <v>101</v>
      </c>
      <c r="AK7" s="36">
        <v>0</v>
      </c>
      <c r="AL7" s="36">
        <v>0</v>
      </c>
      <c r="AM7" s="36">
        <v>0</v>
      </c>
      <c r="AN7" s="36" t="s">
        <v>101</v>
      </c>
      <c r="AO7" s="36" t="s">
        <v>101</v>
      </c>
      <c r="AP7" s="36">
        <v>232.81</v>
      </c>
      <c r="AQ7" s="36">
        <v>184.13</v>
      </c>
      <c r="AR7" s="36">
        <v>101.85</v>
      </c>
      <c r="AS7" s="36">
        <v>98.78</v>
      </c>
      <c r="AT7" s="36" t="s">
        <v>101</v>
      </c>
      <c r="AU7" s="36" t="s">
        <v>101</v>
      </c>
      <c r="AV7" s="36">
        <v>19.600000000000001</v>
      </c>
      <c r="AW7" s="36">
        <v>13.82</v>
      </c>
      <c r="AX7" s="36">
        <v>5.64</v>
      </c>
      <c r="AY7" s="36" t="s">
        <v>101</v>
      </c>
      <c r="AZ7" s="36" t="s">
        <v>101</v>
      </c>
      <c r="BA7" s="36">
        <v>290.19</v>
      </c>
      <c r="BB7" s="36">
        <v>63.22</v>
      </c>
      <c r="BC7" s="36">
        <v>49.07</v>
      </c>
      <c r="BD7" s="36">
        <v>58.7</v>
      </c>
      <c r="BE7" s="36" t="s">
        <v>101</v>
      </c>
      <c r="BF7" s="36" t="s">
        <v>101</v>
      </c>
      <c r="BG7" s="36">
        <v>1406.84</v>
      </c>
      <c r="BH7" s="36">
        <v>1351.23</v>
      </c>
      <c r="BI7" s="36">
        <v>1179.8699999999999</v>
      </c>
      <c r="BJ7" s="36" t="s">
        <v>101</v>
      </c>
      <c r="BK7" s="36" t="s">
        <v>101</v>
      </c>
      <c r="BL7" s="36">
        <v>1569.13</v>
      </c>
      <c r="BM7" s="36">
        <v>1436</v>
      </c>
      <c r="BN7" s="36">
        <v>1434.89</v>
      </c>
      <c r="BO7" s="36">
        <v>1457.06</v>
      </c>
      <c r="BP7" s="36" t="s">
        <v>101</v>
      </c>
      <c r="BQ7" s="36" t="s">
        <v>101</v>
      </c>
      <c r="BR7" s="36">
        <v>75.42</v>
      </c>
      <c r="BS7" s="36">
        <v>61.01</v>
      </c>
      <c r="BT7" s="36">
        <v>73.16</v>
      </c>
      <c r="BU7" s="36" t="s">
        <v>101</v>
      </c>
      <c r="BV7" s="36" t="s">
        <v>101</v>
      </c>
      <c r="BW7" s="36">
        <v>64.63</v>
      </c>
      <c r="BX7" s="36">
        <v>66.56</v>
      </c>
      <c r="BY7" s="36">
        <v>66.22</v>
      </c>
      <c r="BZ7" s="36">
        <v>64.73</v>
      </c>
      <c r="CA7" s="36" t="s">
        <v>101</v>
      </c>
      <c r="CB7" s="36" t="s">
        <v>101</v>
      </c>
      <c r="CC7" s="36">
        <v>221.13</v>
      </c>
      <c r="CD7" s="36">
        <v>272.52</v>
      </c>
      <c r="CE7" s="36">
        <v>228.28</v>
      </c>
      <c r="CF7" s="36" t="s">
        <v>101</v>
      </c>
      <c r="CG7" s="36" t="s">
        <v>101</v>
      </c>
      <c r="CH7" s="36">
        <v>245.75</v>
      </c>
      <c r="CI7" s="36">
        <v>244.29</v>
      </c>
      <c r="CJ7" s="36">
        <v>246.72</v>
      </c>
      <c r="CK7" s="36">
        <v>250.25</v>
      </c>
      <c r="CL7" s="36" t="s">
        <v>101</v>
      </c>
      <c r="CM7" s="36" t="s">
        <v>101</v>
      </c>
      <c r="CN7" s="36">
        <v>27.75</v>
      </c>
      <c r="CO7" s="36">
        <v>33.6</v>
      </c>
      <c r="CP7" s="36">
        <v>39.75</v>
      </c>
      <c r="CQ7" s="36" t="s">
        <v>101</v>
      </c>
      <c r="CR7" s="36" t="s">
        <v>101</v>
      </c>
      <c r="CS7" s="36">
        <v>43.65</v>
      </c>
      <c r="CT7" s="36">
        <v>43.58</v>
      </c>
      <c r="CU7" s="36">
        <v>41.35</v>
      </c>
      <c r="CV7" s="36">
        <v>40.31</v>
      </c>
      <c r="CW7" s="36" t="s">
        <v>101</v>
      </c>
      <c r="CX7" s="36" t="s">
        <v>101</v>
      </c>
      <c r="CY7" s="36">
        <v>81.58</v>
      </c>
      <c r="CZ7" s="36">
        <v>82.37</v>
      </c>
      <c r="DA7" s="36">
        <v>82.79</v>
      </c>
      <c r="DB7" s="36" t="s">
        <v>101</v>
      </c>
      <c r="DC7" s="36" t="s">
        <v>101</v>
      </c>
      <c r="DD7" s="36">
        <v>82.2</v>
      </c>
      <c r="DE7" s="36">
        <v>82.35</v>
      </c>
      <c r="DF7" s="36">
        <v>82.9</v>
      </c>
      <c r="DG7" s="36">
        <v>81.28</v>
      </c>
      <c r="DH7" s="36" t="s">
        <v>101</v>
      </c>
      <c r="DI7" s="36" t="s">
        <v>101</v>
      </c>
      <c r="DJ7" s="36">
        <v>3.32</v>
      </c>
      <c r="DK7" s="36">
        <v>6.63</v>
      </c>
      <c r="DL7" s="36">
        <v>9.81</v>
      </c>
      <c r="DM7" s="36" t="s">
        <v>101</v>
      </c>
      <c r="DN7" s="36" t="s">
        <v>101</v>
      </c>
      <c r="DO7" s="36">
        <v>13.6</v>
      </c>
      <c r="DP7" s="36">
        <v>22.34</v>
      </c>
      <c r="DQ7" s="36">
        <v>22.79</v>
      </c>
      <c r="DR7" s="36">
        <v>22.75</v>
      </c>
      <c r="DS7" s="36" t="s">
        <v>101</v>
      </c>
      <c r="DT7" s="36" t="s">
        <v>101</v>
      </c>
      <c r="DU7" s="36">
        <v>0</v>
      </c>
      <c r="DV7" s="36">
        <v>0</v>
      </c>
      <c r="DW7" s="36">
        <v>0</v>
      </c>
      <c r="DX7" s="36" t="s">
        <v>101</v>
      </c>
      <c r="DY7" s="36" t="s">
        <v>101</v>
      </c>
      <c r="DZ7" s="36">
        <v>0</v>
      </c>
      <c r="EA7" s="36">
        <v>0</v>
      </c>
      <c r="EB7" s="36">
        <v>0.04</v>
      </c>
      <c r="EC7" s="36">
        <v>0.03</v>
      </c>
      <c r="ED7" s="36" t="s">
        <v>101</v>
      </c>
      <c r="EE7" s="36" t="s">
        <v>101</v>
      </c>
      <c r="EF7" s="36">
        <v>0</v>
      </c>
      <c r="EG7" s="36">
        <v>0</v>
      </c>
      <c r="EH7" s="36">
        <v>0.05</v>
      </c>
      <c r="EI7" s="36" t="s">
        <v>101</v>
      </c>
      <c r="EJ7" s="36" t="s">
        <v>101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2017-02-23T07:52:18Z</cp:lastPrinted>
  <dcterms:created xsi:type="dcterms:W3CDTF">2017-02-08T02:39:50Z</dcterms:created>
  <dcterms:modified xsi:type="dcterms:W3CDTF">2017-02-23T07:52:21Z</dcterms:modified>
  <cp:category/>
</cp:coreProperties>
</file>