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31DC03\disk\受け渡し\業務係\●経営比較分析表2.12〆切\隠岐の島町上水・簡水\下水道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<sst xmlns="http://schemas.openxmlformats.org/spreadsheetml/2006/main" count="221" uniqueCount="111">
  <si>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5"/>
  </si>
  <si>
    <t>業務名</t>
    <rPh sb="2" eb="3">
      <t>メイ</t>
    </rPh>
    <phoneticPr fontId="5"/>
  </si>
  <si>
    <t>業種名</t>
    <rPh sb="2" eb="3">
      <t>メイ</t>
    </rPh>
    <phoneticPr fontId="5"/>
  </si>
  <si>
    <t>事業名</t>
    <phoneticPr fontId="5"/>
  </si>
  <si>
    <t>類似団体区分</t>
    <rPh sb="4" eb="6">
      <t>クブン</t>
    </rPh>
    <phoneticPr fontId="5"/>
  </si>
  <si>
    <t>人口（人）</t>
    <rPh sb="0" eb="2">
      <t>ジンコウ</t>
    </rPh>
    <rPh sb="3" eb="4">
      <t>ヒト</t>
    </rPh>
    <phoneticPr fontId="5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</si>
  <si>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</si>
  <si>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</si>
  <si>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</si>
  <si>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</si>
  <si>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</si>
  <si>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</si>
  <si>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</si>
  <si>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普及率(％)</t>
    <phoneticPr fontId="5"/>
  </si>
  <si>
    <t>有収率(％)</t>
    <rPh sb="0" eb="1">
      <t>ユウ</t>
    </rPh>
    <rPh sb="1" eb="3">
      <t>シュウリツ</t>
    </rPh>
    <phoneticPr fontId="5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</si>
  <si>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5"/>
  </si>
  <si>
    <t>処理区域内人口(人)</t>
    <rPh sb="0" eb="2">
      <t>ショリ</t>
    </rPh>
    <rPh sb="2" eb="5">
      <t>クイキナイ</t>
    </rPh>
    <phoneticPr fontId="5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</si>
  <si>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5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</si>
  <si>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5"/>
  </si>
  <si>
    <t>－</t>
    <phoneticPr fontId="5"/>
  </si>
  <si>
    <t>類似団体平均値（平均値）</t>
    <phoneticPr fontId="5"/>
  </si>
  <si>
    <t>【】</t>
    <phoneticPr fontId="5"/>
  </si>
  <si>
    <t>平成26年度全国平均</t>
    <phoneticPr fontId="5"/>
  </si>
  <si>
    <t>分析欄</t>
    <rPh sb="0" eb="2">
      <t>ブンセキ</t>
    </rPh>
    <rPh sb="2" eb="3">
      <t>ラン</t>
    </rPh>
    <phoneticPr fontId="5"/>
  </si>
  <si>
    <t>1. 経営の健全性・効率性</t>
    <phoneticPr fontId="5"/>
  </si>
  <si>
    <t>1. 経営の健全性・効率性について</t>
    <phoneticPr fontId="5"/>
  </si>
  <si>
    <t>「単年度の収支」</t>
    <phoneticPr fontId="5"/>
  </si>
  <si>
    <t>「累積欠損」</t>
    <rPh sb="1" eb="3">
      <t>ルイセキ</t>
    </rPh>
    <rPh sb="3" eb="5">
      <t>ケッソン</t>
    </rPh>
    <phoneticPr fontId="5"/>
  </si>
  <si>
    <t>「支払能力」</t>
    <phoneticPr fontId="5"/>
  </si>
  <si>
    <t>「債務残高」</t>
    <rPh sb="1" eb="3">
      <t>サイム</t>
    </rPh>
    <rPh sb="3" eb="5">
      <t>ザンダカ</t>
    </rPh>
    <phoneticPr fontId="5"/>
  </si>
  <si>
    <t>2. 老朽化の状況について</t>
    <phoneticPr fontId="5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</si>
  <si>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5"/>
  </si>
  <si>
    <t>「費用の効率性」</t>
    <rPh sb="1" eb="3">
      <t>ヒヨウ</t>
    </rPh>
    <rPh sb="4" eb="6">
      <t>コウリツ</t>
    </rPh>
    <rPh sb="6" eb="7">
      <t>セイ</t>
    </rPh>
    <phoneticPr fontId="5"/>
  </si>
  <si>
    <t>「施設の効率性」</t>
    <rPh sb="1" eb="3">
      <t>シセツ</t>
    </rPh>
    <rPh sb="4" eb="6">
      <t>コウリツ</t>
    </rPh>
    <rPh sb="6" eb="7">
      <t>セイ</t>
    </rPh>
    <phoneticPr fontId="5"/>
  </si>
  <si>
    <t>「使用料対象の捕捉」</t>
    <rPh sb="1" eb="4">
      <t>シヨウリョウ</t>
    </rPh>
    <rPh sb="4" eb="6">
      <t>タイショウ</t>
    </rPh>
    <rPh sb="7" eb="9">
      <t>ホソク</t>
    </rPh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</si>
  <si>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</si>
  <si>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</si>
  <si>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5"/>
  </si>
  <si>
    <t>「管渠の経年化の状況」</t>
    <rPh sb="4" eb="7">
      <t>ケイネンカ</t>
    </rPh>
    <rPh sb="8" eb="10">
      <t>ジョウキョウ</t>
    </rPh>
    <phoneticPr fontId="5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</si>
  <si>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5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</si>
  <si>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5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</si>
  <si>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5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</si>
  <si>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</si>
  <si>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</si>
  <si>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</si>
  <si>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</si>
  <si>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</si>
  <si>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</si>
  <si>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</si>
  <si>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</si>
  <si>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</si>
  <si>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</si>
  <si>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</si>
  <si>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</si>
  <si>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</si>
  <si>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①収益的収支比率(％)</t>
    <rPh sb="1" eb="4">
      <t>シュウエキテキ</t>
    </rPh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</si>
  <si>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</si>
  <si>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</si>
  <si>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④企業債残高対事業規模比率(％)</t>
    <phoneticPr fontId="5"/>
  </si>
  <si>
    <t>⑤経費回収率(％)</t>
    <phoneticPr fontId="5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</si>
  <si>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</si>
  <si>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</si>
  <si>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⑧水洗化率(％)</t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</si>
  <si>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</si>
  <si>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②管渠老朽化率(％)</t>
    <phoneticPr fontId="5"/>
  </si>
  <si>
    <t>③管渠改善率(％)</t>
    <phoneticPr fontId="5"/>
  </si>
  <si>
    <t>小項目</t>
    <rPh sb="0" eb="3">
      <t>ショウコウモク</t>
    </rPh>
    <phoneticPr fontId="5"/>
  </si>
  <si>
    <t>都道府県名</t>
    <rPh sb="0" eb="4">
      <t>トドウフケン</t>
    </rPh>
    <rPh sb="4" eb="5">
      <t>メイ</t>
    </rPh>
    <phoneticPr fontId="5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</si>
  <si>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</si>
  <si>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</si>
  <si>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</si>
  <si>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類似団体</t>
    <rPh sb="0" eb="2">
      <t>ルイジ</t>
    </rPh>
    <rPh sb="2" eb="4">
      <t>ダンタイ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</si>
  <si>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</si>
  <si>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</si>
  <si>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普及率</t>
    <rPh sb="0" eb="2">
      <t>フキュウ</t>
    </rPh>
    <rPh sb="2" eb="3">
      <t>リツ</t>
    </rPh>
    <phoneticPr fontId="5"/>
  </si>
  <si>
    <t>有収率</t>
    <rPh sb="0" eb="1">
      <t>ユウ</t>
    </rPh>
    <rPh sb="1" eb="3">
      <t>シュウリツ</t>
    </rPh>
    <phoneticPr fontId="5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</si>
  <si>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5"/>
  </si>
  <si>
    <t>人口</t>
    <rPh sb="0" eb="2">
      <t>ジンコウ</t>
    </rPh>
    <phoneticPr fontId="5"/>
  </si>
  <si>
    <t>面積</t>
    <rPh sb="0" eb="2">
      <t>メンセキ</t>
    </rPh>
    <phoneticPr fontId="5"/>
  </si>
  <si>
    <t>人口密度</t>
    <rPh sb="0" eb="2">
      <t>ジンコウ</t>
    </rPh>
    <rPh sb="2" eb="4">
      <t>ミツド</t>
    </rPh>
    <phoneticPr fontId="5"/>
  </si>
  <si>
    <t>処理区域内人口</t>
  </si>
  <si>
    <t>処理区域面積</t>
  </si>
  <si>
    <t>処理区域内人口密度</t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</si>
  <si>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</si>
  <si>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</si>
  <si>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</si>
  <si>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</si>
  <si>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</si>
  <si>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</si>
  <si>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</si>
  <si>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</si>
  <si>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</si>
  <si>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</si>
  <si>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</si>
  <si>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</si>
  <si>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参照用</t>
    <rPh sb="0" eb="3">
      <t>サンショウヨウ</t>
    </rPh>
    <phoneticPr fontId="5"/>
  </si>
  <si>
    <t>島根県　隠岐の島町</t>
  </si>
  <si>
    <t>法非適用</t>
  </si>
  <si>
    <t>下水道事業</t>
  </si>
  <si>
    <t>漁業集落排水</t>
  </si>
  <si>
    <t>H2</t>
  </si>
  <si>
    <t>-</t>
  </si>
  <si>
    <t>該当数値なし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</si>
  <si>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</si>
  <si>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</si>
  <si>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</si>
  <si>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</si>
  <si>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</si>
  <si>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漁業集落排水事業は、施設整備済で企業債残高は減少している。各比率も類似団体と比較して良好である。今後、長寿命化計画により効率的な維持管理に努める。</t>
    <rPh sb="0" eb="2">
      <t>ギョギョウ</t>
    </rPh>
    <rPh sb="2" eb="4">
      <t>シュウラク</t>
    </rPh>
    <rPh sb="4" eb="6">
      <t>ハイスイ</t>
    </rPh>
    <rPh sb="6" eb="8">
      <t>ジギョウ</t>
    </rPh>
    <rPh sb="48" eb="50">
      <t>コンゴ</t>
    </rPh>
    <phoneticPr fontId="5"/>
  </si>
  <si>
    <t>③平成8年度供用開始で、耐用年数内であり管渠改善は実施していない。</t>
    <rPh sb="1" eb="3">
      <t>ヘイセイ</t>
    </rPh>
    <rPh sb="4" eb="6">
      <t>ネンド</t>
    </rPh>
    <rPh sb="6" eb="8">
      <t>キョウヨウ</t>
    </rPh>
    <rPh sb="8" eb="10">
      <t>カイシ</t>
    </rPh>
    <rPh sb="12" eb="14">
      <t>タイヨウ</t>
    </rPh>
    <rPh sb="14" eb="16">
      <t>ネンスウ</t>
    </rPh>
    <rPh sb="16" eb="17">
      <t>ナイ</t>
    </rPh>
    <rPh sb="20" eb="22">
      <t>カンキョ</t>
    </rPh>
    <rPh sb="22" eb="24">
      <t>カイゼン</t>
    </rPh>
    <rPh sb="25" eb="27">
      <t>ジッシ</t>
    </rPh>
    <phoneticPr fontId="5"/>
  </si>
  <si>
    <t>①100％超で推移しているが、使用料以外の収入に依存している部分が大きい。　　　　　　　　　　　　　　　　　　　　　④減少傾向にあり、類似団体と同程度である。　　　　　　　⑤類似団体に比較してやや高い。　　　　　　　　　　　⑥類似団体同程度で推移している。　　　　　　　　　　⑦類似団体同程度で推移している。　　　　　　　　　　　⑧類似団体に比較してやや高い。　　　　　　　　　　　　　　　　　　　　　　　　　　　類似団体に比較して良好である。　　　　　　　　　　　　　　　　</t>
    <rPh sb="5" eb="6">
      <t>チョウ</t>
    </rPh>
    <rPh sb="7" eb="9">
      <t>スイイ</t>
    </rPh>
    <rPh sb="59" eb="61">
      <t>ゲンショウ</t>
    </rPh>
    <rPh sb="61" eb="63">
      <t>ケイコウ</t>
    </rPh>
    <rPh sb="67" eb="69">
      <t>ルイジ</t>
    </rPh>
    <rPh sb="69" eb="71">
      <t>ダンタイ</t>
    </rPh>
    <rPh sb="72" eb="75">
      <t>ドウテイド</t>
    </rPh>
    <rPh sb="98" eb="99">
      <t>タカ</t>
    </rPh>
    <rPh sb="117" eb="120">
      <t>ドウテイド</t>
    </rPh>
    <rPh sb="121" eb="123">
      <t>スイイ</t>
    </rPh>
    <rPh sb="177" eb="178">
      <t>タカ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</si>
</sst>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2" fillId="0" borderId="0">
      <alignment vertical="center"/>
    </xf>
    <xf numFmtId="0" fontId="17" fillId="0" borderId="0"/>
    <xf numFmtId="0" fontId="19" fillId="0" borderId="0"/>
    <xf numFmtId="0" fontId="2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8" fillId="0" borderId="0">
      <alignment vertical="center"/>
    </xf>
    <xf numFmtId="0" fontId="19" fillId="0" borderId="0"/>
    <xf numFmtId="0" fontId="21" fillId="0" borderId="0">
      <alignment vertical="center"/>
    </xf>
    <xf numFmtId="0" fontId="22" fillId="0" borderId="0"/>
    <xf numFmtId="6" fontId="17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14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177" fontId="6" fillId="0" borderId="2" xfId="0" applyNumberFormat="1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/>
      <protection hidden="1"/>
    </xf>
    <xf numFmtId="176" fontId="6" fillId="0" borderId="2" xfId="0" applyNumberFormat="1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4">
    <cellStyle name="桁区切り" xfId="1" builtinId="6"/>
    <cellStyle name="桁区切り 2" xfId="2"/>
    <cellStyle name="桁区切り 3" xfId="3"/>
    <cellStyle name="桁区切り 3 2" xfId="4"/>
    <cellStyle name="通貨 2" xfId="5"/>
    <cellStyle name="通貨 2 2" xfId="20"/>
    <cellStyle name="標準" xfId="0" builtinId="0"/>
    <cellStyle name="標準 2" xfId="6"/>
    <cellStyle name="標準 2 2" xfId="7"/>
    <cellStyle name="標準 2 3" xfId="8"/>
    <cellStyle name="標準 2 3 2" xfId="9"/>
    <cellStyle name="標準 2 3 3" xfId="22"/>
    <cellStyle name="標準 2 4" xfId="10"/>
    <cellStyle name="標準 2 5" xfId="21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4 2" xfId="23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97040"/>
        <c:axId val="130795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0.02</c:v>
                </c:pt>
                <c:pt idx="2" formatCode="#,##0.00;&quot;△&quot;#,##0.00">
                  <c:v>0</c:v>
                </c:pt>
                <c:pt idx="3">
                  <c:v>0.14000000000000001</c:v>
                </c:pt>
                <c:pt idx="4">
                  <c:v>0.05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97040"/>
        <c:axId val="130795472"/>
      </c:lineChart>
      <c:dateAx>
        <c:axId val="130797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795472"/>
        <c:crosses val="autoZero"/>
        <c:auto val="1"/>
        <c:lblOffset val="100"/>
        <c:baseTimeUnit val="years"/>
      </c:dateAx>
      <c:valAx>
        <c:axId val="130795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797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40.68</c:v>
                </c:pt>
                <c:pt idx="1">
                  <c:v>42.7</c:v>
                </c:pt>
                <c:pt idx="2">
                  <c:v>40.4</c:v>
                </c:pt>
                <c:pt idx="3">
                  <c:v>40.68</c:v>
                </c:pt>
                <c:pt idx="4">
                  <c:v>39.659999999999997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022688"/>
        <c:axId val="31401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31.9</c:v>
                </c:pt>
                <c:pt idx="1">
                  <c:v>37.130000000000003</c:v>
                </c:pt>
                <c:pt idx="2">
                  <c:v>38.24</c:v>
                </c:pt>
                <c:pt idx="3">
                  <c:v>39.42</c:v>
                </c:pt>
                <c:pt idx="4">
                  <c:v>39.68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022688"/>
        <c:axId val="314017200"/>
      </c:lineChart>
      <c:dateAx>
        <c:axId val="314022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017200"/>
        <c:crosses val="autoZero"/>
        <c:auto val="1"/>
        <c:lblOffset val="100"/>
        <c:baseTimeUnit val="years"/>
      </c:dateAx>
      <c:valAx>
        <c:axId val="31401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022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92.92</c:v>
                </c:pt>
                <c:pt idx="1">
                  <c:v>93.7</c:v>
                </c:pt>
                <c:pt idx="2">
                  <c:v>93.89</c:v>
                </c:pt>
                <c:pt idx="3">
                  <c:v>94.06</c:v>
                </c:pt>
                <c:pt idx="4">
                  <c:v>90.23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017984"/>
        <c:axId val="314018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69.69</c:v>
                </c:pt>
                <c:pt idx="1">
                  <c:v>81.8</c:v>
                </c:pt>
                <c:pt idx="2">
                  <c:v>81.84</c:v>
                </c:pt>
                <c:pt idx="3">
                  <c:v>82.97</c:v>
                </c:pt>
                <c:pt idx="4">
                  <c:v>83.95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017984"/>
        <c:axId val="314018376"/>
      </c:lineChart>
      <c:dateAx>
        <c:axId val="31401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018376"/>
        <c:crosses val="autoZero"/>
        <c:auto val="1"/>
        <c:lblOffset val="100"/>
        <c:baseTimeUnit val="years"/>
      </c:dateAx>
      <c:valAx>
        <c:axId val="314018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01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95.8</c:v>
                </c:pt>
                <c:pt idx="1">
                  <c:v>100.26</c:v>
                </c:pt>
                <c:pt idx="2">
                  <c:v>104.18</c:v>
                </c:pt>
                <c:pt idx="3">
                  <c:v>100.54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96648"/>
        <c:axId val="130798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96648"/>
        <c:axId val="130798216"/>
      </c:lineChart>
      <c:dateAx>
        <c:axId val="130796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798216"/>
        <c:crosses val="autoZero"/>
        <c:auto val="1"/>
        <c:lblOffset val="100"/>
        <c:baseTimeUnit val="years"/>
      </c:dateAx>
      <c:valAx>
        <c:axId val="130798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796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97824"/>
        <c:axId val="313640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97824"/>
        <c:axId val="313640960"/>
      </c:lineChart>
      <c:dateAx>
        <c:axId val="130797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640960"/>
        <c:crosses val="autoZero"/>
        <c:auto val="1"/>
        <c:lblOffset val="100"/>
        <c:baseTimeUnit val="years"/>
      </c:dateAx>
      <c:valAx>
        <c:axId val="313640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797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646056"/>
        <c:axId val="313639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646056"/>
        <c:axId val="313639784"/>
      </c:lineChart>
      <c:dateAx>
        <c:axId val="313646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639784"/>
        <c:crosses val="autoZero"/>
        <c:auto val="1"/>
        <c:lblOffset val="100"/>
        <c:baseTimeUnit val="years"/>
      </c:dateAx>
      <c:valAx>
        <c:axId val="313639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3646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642528"/>
        <c:axId val="313644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642528"/>
        <c:axId val="313644488"/>
      </c:lineChart>
      <c:dateAx>
        <c:axId val="313642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644488"/>
        <c:crosses val="autoZero"/>
        <c:auto val="1"/>
        <c:lblOffset val="100"/>
        <c:baseTimeUnit val="years"/>
      </c:dateAx>
      <c:valAx>
        <c:axId val="313644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3642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640568"/>
        <c:axId val="313641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640568"/>
        <c:axId val="313641744"/>
      </c:lineChart>
      <c:dateAx>
        <c:axId val="313640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641744"/>
        <c:crosses val="autoZero"/>
        <c:auto val="1"/>
        <c:lblOffset val="100"/>
        <c:baseTimeUnit val="years"/>
      </c:dateAx>
      <c:valAx>
        <c:axId val="313641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3640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1474.27</c:v>
                </c:pt>
                <c:pt idx="1">
                  <c:v>1568.7</c:v>
                </c:pt>
                <c:pt idx="2">
                  <c:v>1394.98</c:v>
                </c:pt>
                <c:pt idx="3">
                  <c:v>1087.4000000000001</c:v>
                </c:pt>
                <c:pt idx="4">
                  <c:v>772.38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641352"/>
        <c:axId val="313643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1546.01</c:v>
                </c:pt>
                <c:pt idx="1">
                  <c:v>866.07</c:v>
                </c:pt>
                <c:pt idx="2">
                  <c:v>827.19</c:v>
                </c:pt>
                <c:pt idx="3">
                  <c:v>817.63</c:v>
                </c:pt>
                <c:pt idx="4">
                  <c:v>830.5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641352"/>
        <c:axId val="313643704"/>
      </c:lineChart>
      <c:dateAx>
        <c:axId val="313641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643704"/>
        <c:crosses val="autoZero"/>
        <c:auto val="1"/>
        <c:lblOffset val="100"/>
        <c:baseTimeUnit val="years"/>
      </c:dateAx>
      <c:valAx>
        <c:axId val="313643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3641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49.8</c:v>
                </c:pt>
                <c:pt idx="1">
                  <c:v>47.56</c:v>
                </c:pt>
                <c:pt idx="2">
                  <c:v>50.99</c:v>
                </c:pt>
                <c:pt idx="3">
                  <c:v>57.88</c:v>
                </c:pt>
                <c:pt idx="4">
                  <c:v>51.03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645272"/>
        <c:axId val="314021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38.049999999999997</c:v>
                </c:pt>
                <c:pt idx="1">
                  <c:v>43.46</c:v>
                </c:pt>
                <c:pt idx="2">
                  <c:v>45.01</c:v>
                </c:pt>
                <c:pt idx="3">
                  <c:v>46.31</c:v>
                </c:pt>
                <c:pt idx="4">
                  <c:v>43.66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645272"/>
        <c:axId val="314021904"/>
      </c:lineChart>
      <c:dateAx>
        <c:axId val="313645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021904"/>
        <c:crosses val="autoZero"/>
        <c:auto val="1"/>
        <c:lblOffset val="100"/>
        <c:baseTimeUnit val="years"/>
      </c:dateAx>
      <c:valAx>
        <c:axId val="314021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3645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397.67</c:v>
                </c:pt>
                <c:pt idx="1">
                  <c:v>413.78</c:v>
                </c:pt>
                <c:pt idx="2">
                  <c:v>385.79</c:v>
                </c:pt>
                <c:pt idx="3">
                  <c:v>341.82</c:v>
                </c:pt>
                <c:pt idx="4">
                  <c:v>398.05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018768"/>
        <c:axId val="31402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438.41</c:v>
                </c:pt>
                <c:pt idx="1">
                  <c:v>359.48</c:v>
                </c:pt>
                <c:pt idx="2">
                  <c:v>350.91</c:v>
                </c:pt>
                <c:pt idx="3">
                  <c:v>349.08</c:v>
                </c:pt>
                <c:pt idx="4">
                  <c:v>382.09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018768"/>
        <c:axId val="314020336"/>
      </c:lineChart>
      <c:dateAx>
        <c:axId val="314018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020336"/>
        <c:crosses val="autoZero"/>
        <c:auto val="1"/>
        <c:lblOffset val="100"/>
        <c:baseTimeUnit val="years"/>
      </c:dateAx>
      <c:valAx>
        <c:axId val="314020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018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【1,078.58】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【35.64】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【419.50】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S19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島根県　隠岐の島町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漁業集落排水</v>
      </c>
      <c r="Q8" s="46"/>
      <c r="R8" s="46"/>
      <c r="S8" s="46"/>
      <c r="T8" s="46"/>
      <c r="U8" s="46"/>
      <c r="V8" s="46"/>
      <c r="W8" s="46" t="str">
        <f>データ!L6</f>
        <v>H2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14996</v>
      </c>
      <c r="AM8" s="47"/>
      <c r="AN8" s="47"/>
      <c r="AO8" s="47"/>
      <c r="AP8" s="47"/>
      <c r="AQ8" s="47"/>
      <c r="AR8" s="47"/>
      <c r="AS8" s="47"/>
      <c r="AT8" s="43">
        <f>データ!S6</f>
        <v>242.83</v>
      </c>
      <c r="AU8" s="43"/>
      <c r="AV8" s="43"/>
      <c r="AW8" s="43"/>
      <c r="AX8" s="43"/>
      <c r="AY8" s="43"/>
      <c r="AZ8" s="43"/>
      <c r="BA8" s="43"/>
      <c r="BB8" s="43">
        <f>データ!T6</f>
        <v>61.76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14.5</v>
      </c>
      <c r="Q10" s="43"/>
      <c r="R10" s="43"/>
      <c r="S10" s="43"/>
      <c r="T10" s="43"/>
      <c r="U10" s="43"/>
      <c r="V10" s="43"/>
      <c r="W10" s="43">
        <f>データ!P6</f>
        <v>101.18</v>
      </c>
      <c r="X10" s="43"/>
      <c r="Y10" s="43"/>
      <c r="Z10" s="43"/>
      <c r="AA10" s="43"/>
      <c r="AB10" s="43"/>
      <c r="AC10" s="43"/>
      <c r="AD10" s="47">
        <f>データ!Q6</f>
        <v>3781</v>
      </c>
      <c r="AE10" s="47"/>
      <c r="AF10" s="47"/>
      <c r="AG10" s="47"/>
      <c r="AH10" s="47"/>
      <c r="AI10" s="47"/>
      <c r="AJ10" s="47"/>
      <c r="AK10" s="2"/>
      <c r="AL10" s="47">
        <f>データ!U6</f>
        <v>2160</v>
      </c>
      <c r="AM10" s="47"/>
      <c r="AN10" s="47"/>
      <c r="AO10" s="47"/>
      <c r="AP10" s="47"/>
      <c r="AQ10" s="47"/>
      <c r="AR10" s="47"/>
      <c r="AS10" s="47"/>
      <c r="AT10" s="43">
        <f>データ!V6</f>
        <v>0.78</v>
      </c>
      <c r="AU10" s="43"/>
      <c r="AV10" s="43"/>
      <c r="AW10" s="43"/>
      <c r="AX10" s="43"/>
      <c r="AY10" s="43"/>
      <c r="AZ10" s="43"/>
      <c r="BA10" s="43"/>
      <c r="BB10" s="43">
        <f>データ!W6</f>
        <v>2769.23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7" t="s">
        <v>110</v>
      </c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7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7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7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7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7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7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7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7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7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7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7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7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7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7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7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7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7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9"/>
    </row>
    <row r="34" spans="1:78" ht="13.5" customHeight="1">
      <c r="A34" s="2"/>
      <c r="B34" s="16"/>
      <c r="C34" s="66" t="s">
        <v>26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19"/>
      <c r="R34" s="66" t="s">
        <v>27</v>
      </c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19"/>
      <c r="AG34" s="66" t="s">
        <v>28</v>
      </c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19"/>
      <c r="AV34" s="66" t="s">
        <v>29</v>
      </c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18"/>
      <c r="BK34" s="2"/>
      <c r="BL34" s="67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9"/>
    </row>
    <row r="35" spans="1:78" ht="13.5" customHeight="1">
      <c r="A35" s="2"/>
      <c r="B35" s="1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19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19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19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18"/>
      <c r="BK35" s="2"/>
      <c r="BL35" s="67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7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7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7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7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7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7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7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7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0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7" t="s">
        <v>109</v>
      </c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7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7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7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7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7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7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7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7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9"/>
    </row>
    <row r="56" spans="1:78" ht="13.5" customHeight="1">
      <c r="A56" s="2"/>
      <c r="B56" s="16"/>
      <c r="C56" s="66" t="s">
        <v>31</v>
      </c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19"/>
      <c r="R56" s="66" t="s">
        <v>32</v>
      </c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19"/>
      <c r="AG56" s="66" t="s">
        <v>33</v>
      </c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19"/>
      <c r="AV56" s="66" t="s">
        <v>34</v>
      </c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18"/>
      <c r="BK56" s="2"/>
      <c r="BL56" s="67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9"/>
    </row>
    <row r="57" spans="1:78" ht="13.5" customHeight="1">
      <c r="A57" s="2"/>
      <c r="B57" s="1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19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19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19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18"/>
      <c r="BK57" s="2"/>
      <c r="BL57" s="67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7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7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9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7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9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7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  <c r="BY61" s="68"/>
      <c r="BZ61" s="6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7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0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7" t="s">
        <v>108</v>
      </c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7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7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7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7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7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7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7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7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  <c r="BY74" s="68"/>
      <c r="BZ74" s="6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7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  <c r="BY75" s="68"/>
      <c r="BZ75" s="6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7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  <c r="BY76" s="68"/>
      <c r="BZ76" s="6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7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7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9"/>
    </row>
    <row r="79" spans="1:78" ht="13.5" customHeight="1">
      <c r="A79" s="2"/>
      <c r="B79" s="16"/>
      <c r="C79" s="66" t="s">
        <v>37</v>
      </c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19"/>
      <c r="V79" s="19"/>
      <c r="W79" s="66" t="s">
        <v>38</v>
      </c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19"/>
      <c r="AP79" s="19"/>
      <c r="AQ79" s="66" t="s">
        <v>39</v>
      </c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17"/>
      <c r="BJ79" s="18"/>
      <c r="BK79" s="2"/>
      <c r="BL79" s="67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9"/>
    </row>
    <row r="80" spans="1:78" ht="13.5" customHeight="1">
      <c r="A80" s="2"/>
      <c r="B80" s="1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19"/>
      <c r="V80" s="19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19"/>
      <c r="AP80" s="19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17"/>
      <c r="BJ80" s="18"/>
      <c r="BK80" s="2"/>
      <c r="BL80" s="67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7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0"/>
      <c r="BM82" s="71"/>
      <c r="BN82" s="71"/>
      <c r="BO82" s="71"/>
      <c r="BP82" s="71"/>
      <c r="BQ82" s="71"/>
      <c r="BR82" s="71"/>
      <c r="BS82" s="71"/>
      <c r="BT82" s="71"/>
      <c r="BU82" s="71"/>
      <c r="BV82" s="71"/>
      <c r="BW82" s="71"/>
      <c r="BX82" s="71"/>
      <c r="BY82" s="71"/>
      <c r="BZ82" s="72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60:BJ61"/>
    <mergeCell ref="BL47:BZ63"/>
    <mergeCell ref="BL64:BZ65"/>
    <mergeCell ref="C79:T80"/>
    <mergeCell ref="W79:AN80"/>
    <mergeCell ref="AQ79:BH80"/>
    <mergeCell ref="BL66:BZ82"/>
    <mergeCell ref="BL45:BZ46"/>
    <mergeCell ref="C56:P57"/>
    <mergeCell ref="R56:AE57"/>
    <mergeCell ref="AG56:AT57"/>
    <mergeCell ref="AV56:BI57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325287</v>
      </c>
      <c r="D6" s="31">
        <f t="shared" si="3"/>
        <v>47</v>
      </c>
      <c r="E6" s="31">
        <f t="shared" si="3"/>
        <v>17</v>
      </c>
      <c r="F6" s="31">
        <f t="shared" si="3"/>
        <v>6</v>
      </c>
      <c r="G6" s="31">
        <f t="shared" si="3"/>
        <v>0</v>
      </c>
      <c r="H6" s="31" t="str">
        <f t="shared" si="3"/>
        <v>島根県　隠岐の島町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漁業集落排水</v>
      </c>
      <c r="L6" s="31" t="str">
        <f t="shared" si="3"/>
        <v>H2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14.5</v>
      </c>
      <c r="P6" s="32">
        <f t="shared" si="3"/>
        <v>101.18</v>
      </c>
      <c r="Q6" s="32">
        <f t="shared" si="3"/>
        <v>3781</v>
      </c>
      <c r="R6" s="32">
        <f t="shared" si="3"/>
        <v>14996</v>
      </c>
      <c r="S6" s="32">
        <f t="shared" si="3"/>
        <v>242.83</v>
      </c>
      <c r="T6" s="32">
        <f t="shared" si="3"/>
        <v>61.76</v>
      </c>
      <c r="U6" s="32">
        <f t="shared" si="3"/>
        <v>2160</v>
      </c>
      <c r="V6" s="32">
        <f t="shared" si="3"/>
        <v>0.78</v>
      </c>
      <c r="W6" s="32">
        <f t="shared" si="3"/>
        <v>2769.23</v>
      </c>
      <c r="X6" s="33">
        <f>IF(X7="",NA(),X7)</f>
        <v>95.8</v>
      </c>
      <c r="Y6" s="33">
        <f t="shared" ref="Y6:AG6" si="4">IF(Y7="",NA(),Y7)</f>
        <v>100.26</v>
      </c>
      <c r="Z6" s="33">
        <f t="shared" si="4"/>
        <v>104.18</v>
      </c>
      <c r="AA6" s="33">
        <f t="shared" si="4"/>
        <v>100.54</v>
      </c>
      <c r="AB6" s="33">
        <f t="shared" si="4"/>
        <v>100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1474.27</v>
      </c>
      <c r="BF6" s="33">
        <f t="shared" ref="BF6:BN6" si="7">IF(BF7="",NA(),BF7)</f>
        <v>1568.7</v>
      </c>
      <c r="BG6" s="33">
        <f t="shared" si="7"/>
        <v>1394.98</v>
      </c>
      <c r="BH6" s="33">
        <f t="shared" si="7"/>
        <v>1087.4000000000001</v>
      </c>
      <c r="BI6" s="33">
        <f t="shared" si="7"/>
        <v>772.38</v>
      </c>
      <c r="BJ6" s="33">
        <f t="shared" si="7"/>
        <v>1546.01</v>
      </c>
      <c r="BK6" s="33">
        <f t="shared" si="7"/>
        <v>866.07</v>
      </c>
      <c r="BL6" s="33">
        <f t="shared" si="7"/>
        <v>827.19</v>
      </c>
      <c r="BM6" s="33">
        <f t="shared" si="7"/>
        <v>817.63</v>
      </c>
      <c r="BN6" s="33">
        <f t="shared" si="7"/>
        <v>830.5</v>
      </c>
      <c r="BO6" s="32" t="str">
        <f>IF(BO7="","",IF(BO7="-","【-】","【"&amp;SUBSTITUTE(TEXT(BO7,"#,##0.00"),"-","△")&amp;"】"))</f>
        <v>【1,078.58】</v>
      </c>
      <c r="BP6" s="33">
        <f>IF(BP7="",NA(),BP7)</f>
        <v>49.8</v>
      </c>
      <c r="BQ6" s="33">
        <f t="shared" ref="BQ6:BY6" si="8">IF(BQ7="",NA(),BQ7)</f>
        <v>47.56</v>
      </c>
      <c r="BR6" s="33">
        <f t="shared" si="8"/>
        <v>50.99</v>
      </c>
      <c r="BS6" s="33">
        <f t="shared" si="8"/>
        <v>57.88</v>
      </c>
      <c r="BT6" s="33">
        <f t="shared" si="8"/>
        <v>51.03</v>
      </c>
      <c r="BU6" s="33">
        <f t="shared" si="8"/>
        <v>38.049999999999997</v>
      </c>
      <c r="BV6" s="33">
        <f t="shared" si="8"/>
        <v>43.46</v>
      </c>
      <c r="BW6" s="33">
        <f t="shared" si="8"/>
        <v>45.01</v>
      </c>
      <c r="BX6" s="33">
        <f t="shared" si="8"/>
        <v>46.31</v>
      </c>
      <c r="BY6" s="33">
        <f t="shared" si="8"/>
        <v>43.66</v>
      </c>
      <c r="BZ6" s="32" t="str">
        <f>IF(BZ7="","",IF(BZ7="-","【-】","【"&amp;SUBSTITUTE(TEXT(BZ7,"#,##0.00"),"-","△")&amp;"】"))</f>
        <v>【40.39】</v>
      </c>
      <c r="CA6" s="33">
        <f>IF(CA7="",NA(),CA7)</f>
        <v>397.67</v>
      </c>
      <c r="CB6" s="33">
        <f t="shared" ref="CB6:CJ6" si="9">IF(CB7="",NA(),CB7)</f>
        <v>413.78</v>
      </c>
      <c r="CC6" s="33">
        <f t="shared" si="9"/>
        <v>385.79</v>
      </c>
      <c r="CD6" s="33">
        <f t="shared" si="9"/>
        <v>341.82</v>
      </c>
      <c r="CE6" s="33">
        <f t="shared" si="9"/>
        <v>398.05</v>
      </c>
      <c r="CF6" s="33">
        <f t="shared" si="9"/>
        <v>438.41</v>
      </c>
      <c r="CG6" s="33">
        <f t="shared" si="9"/>
        <v>359.48</v>
      </c>
      <c r="CH6" s="33">
        <f t="shared" si="9"/>
        <v>350.91</v>
      </c>
      <c r="CI6" s="33">
        <f t="shared" si="9"/>
        <v>349.08</v>
      </c>
      <c r="CJ6" s="33">
        <f t="shared" si="9"/>
        <v>382.09</v>
      </c>
      <c r="CK6" s="32" t="str">
        <f>IF(CK7="","",IF(CK7="-","【-】","【"&amp;SUBSTITUTE(TEXT(CK7,"#,##0.00"),"-","△")&amp;"】"))</f>
        <v>【419.50】</v>
      </c>
      <c r="CL6" s="33">
        <f>IF(CL7="",NA(),CL7)</f>
        <v>40.68</v>
      </c>
      <c r="CM6" s="33">
        <f t="shared" ref="CM6:CU6" si="10">IF(CM7="",NA(),CM7)</f>
        <v>42.7</v>
      </c>
      <c r="CN6" s="33">
        <f t="shared" si="10"/>
        <v>40.4</v>
      </c>
      <c r="CO6" s="33">
        <f t="shared" si="10"/>
        <v>40.68</v>
      </c>
      <c r="CP6" s="33">
        <f t="shared" si="10"/>
        <v>39.659999999999997</v>
      </c>
      <c r="CQ6" s="33">
        <f t="shared" si="10"/>
        <v>31.9</v>
      </c>
      <c r="CR6" s="33">
        <f t="shared" si="10"/>
        <v>37.130000000000003</v>
      </c>
      <c r="CS6" s="33">
        <f t="shared" si="10"/>
        <v>38.24</v>
      </c>
      <c r="CT6" s="33">
        <f t="shared" si="10"/>
        <v>39.42</v>
      </c>
      <c r="CU6" s="33">
        <f t="shared" si="10"/>
        <v>39.68</v>
      </c>
      <c r="CV6" s="32" t="str">
        <f>IF(CV7="","",IF(CV7="-","【-】","【"&amp;SUBSTITUTE(TEXT(CV7,"#,##0.00"),"-","△")&amp;"】"))</f>
        <v>【35.64】</v>
      </c>
      <c r="CW6" s="33">
        <f>IF(CW7="",NA(),CW7)</f>
        <v>92.92</v>
      </c>
      <c r="CX6" s="33">
        <f t="shared" ref="CX6:DF6" si="11">IF(CX7="",NA(),CX7)</f>
        <v>93.7</v>
      </c>
      <c r="CY6" s="33">
        <f t="shared" si="11"/>
        <v>93.89</v>
      </c>
      <c r="CZ6" s="33">
        <f t="shared" si="11"/>
        <v>94.06</v>
      </c>
      <c r="DA6" s="33">
        <f t="shared" si="11"/>
        <v>90.23</v>
      </c>
      <c r="DB6" s="33">
        <f t="shared" si="11"/>
        <v>69.69</v>
      </c>
      <c r="DC6" s="33">
        <f t="shared" si="11"/>
        <v>81.8</v>
      </c>
      <c r="DD6" s="33">
        <f t="shared" si="11"/>
        <v>81.84</v>
      </c>
      <c r="DE6" s="33">
        <f t="shared" si="11"/>
        <v>82.97</v>
      </c>
      <c r="DF6" s="33">
        <f t="shared" si="11"/>
        <v>83.95</v>
      </c>
      <c r="DG6" s="32" t="str">
        <f>IF(DG7="","",IF(DG7="-","【-】","【"&amp;SUBSTITUTE(TEXT(DG7,"#,##0.00"),"-","△")&amp;"】"))</f>
        <v>【77.00】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0.26</v>
      </c>
      <c r="EJ6" s="33">
        <f t="shared" si="14"/>
        <v>0.02</v>
      </c>
      <c r="EK6" s="32">
        <f t="shared" si="14"/>
        <v>0</v>
      </c>
      <c r="EL6" s="33">
        <f t="shared" si="14"/>
        <v>0.14000000000000001</v>
      </c>
      <c r="EM6" s="33">
        <f t="shared" si="14"/>
        <v>0.05</v>
      </c>
      <c r="EN6" s="32" t="str">
        <f>IF(EN7="","",IF(EN7="-","【-】","【"&amp;SUBSTITUTE(TEXT(EN7,"#,##0.00"),"-","△")&amp;"】"))</f>
        <v>【0.14】</v>
      </c>
    </row>
    <row r="7" spans="1:144" s="34" customFormat="1">
      <c r="A7" s="26"/>
      <c r="B7" s="35">
        <v>2014</v>
      </c>
      <c r="C7" s="35">
        <v>325287</v>
      </c>
      <c r="D7" s="35">
        <v>47</v>
      </c>
      <c r="E7" s="35">
        <v>17</v>
      </c>
      <c r="F7" s="35">
        <v>6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14.5</v>
      </c>
      <c r="P7" s="36">
        <v>101.18</v>
      </c>
      <c r="Q7" s="36">
        <v>3781</v>
      </c>
      <c r="R7" s="36">
        <v>14996</v>
      </c>
      <c r="S7" s="36">
        <v>242.83</v>
      </c>
      <c r="T7" s="36">
        <v>61.76</v>
      </c>
      <c r="U7" s="36">
        <v>2160</v>
      </c>
      <c r="V7" s="36">
        <v>0.78</v>
      </c>
      <c r="W7" s="36">
        <v>2769.23</v>
      </c>
      <c r="X7" s="36">
        <v>95.8</v>
      </c>
      <c r="Y7" s="36">
        <v>100.26</v>
      </c>
      <c r="Z7" s="36">
        <v>104.18</v>
      </c>
      <c r="AA7" s="36">
        <v>100.54</v>
      </c>
      <c r="AB7" s="36">
        <v>100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1474.27</v>
      </c>
      <c r="BF7" s="36">
        <v>1568.7</v>
      </c>
      <c r="BG7" s="36">
        <v>1394.98</v>
      </c>
      <c r="BH7" s="36">
        <v>1087.4000000000001</v>
      </c>
      <c r="BI7" s="36">
        <v>772.38</v>
      </c>
      <c r="BJ7" s="36">
        <v>1546.01</v>
      </c>
      <c r="BK7" s="36">
        <v>866.07</v>
      </c>
      <c r="BL7" s="36">
        <v>827.19</v>
      </c>
      <c r="BM7" s="36">
        <v>817.63</v>
      </c>
      <c r="BN7" s="36">
        <v>830.5</v>
      </c>
      <c r="BO7" s="36">
        <v>1078.58</v>
      </c>
      <c r="BP7" s="36">
        <v>49.8</v>
      </c>
      <c r="BQ7" s="36">
        <v>47.56</v>
      </c>
      <c r="BR7" s="36">
        <v>50.99</v>
      </c>
      <c r="BS7" s="36">
        <v>57.88</v>
      </c>
      <c r="BT7" s="36">
        <v>51.03</v>
      </c>
      <c r="BU7" s="36">
        <v>38.049999999999997</v>
      </c>
      <c r="BV7" s="36">
        <v>43.46</v>
      </c>
      <c r="BW7" s="36">
        <v>45.01</v>
      </c>
      <c r="BX7" s="36">
        <v>46.31</v>
      </c>
      <c r="BY7" s="36">
        <v>43.66</v>
      </c>
      <c r="BZ7" s="36">
        <v>40.39</v>
      </c>
      <c r="CA7" s="36">
        <v>397.67</v>
      </c>
      <c r="CB7" s="36">
        <v>413.78</v>
      </c>
      <c r="CC7" s="36">
        <v>385.79</v>
      </c>
      <c r="CD7" s="36">
        <v>341.82</v>
      </c>
      <c r="CE7" s="36">
        <v>398.05</v>
      </c>
      <c r="CF7" s="36">
        <v>438.41</v>
      </c>
      <c r="CG7" s="36">
        <v>359.48</v>
      </c>
      <c r="CH7" s="36">
        <v>350.91</v>
      </c>
      <c r="CI7" s="36">
        <v>349.08</v>
      </c>
      <c r="CJ7" s="36">
        <v>382.09</v>
      </c>
      <c r="CK7" s="36">
        <v>419.5</v>
      </c>
      <c r="CL7" s="36">
        <v>40.68</v>
      </c>
      <c r="CM7" s="36">
        <v>42.7</v>
      </c>
      <c r="CN7" s="36">
        <v>40.4</v>
      </c>
      <c r="CO7" s="36">
        <v>40.68</v>
      </c>
      <c r="CP7" s="36">
        <v>39.659999999999997</v>
      </c>
      <c r="CQ7" s="36">
        <v>31.9</v>
      </c>
      <c r="CR7" s="36">
        <v>37.130000000000003</v>
      </c>
      <c r="CS7" s="36">
        <v>38.24</v>
      </c>
      <c r="CT7" s="36">
        <v>39.42</v>
      </c>
      <c r="CU7" s="36">
        <v>39.68</v>
      </c>
      <c r="CV7" s="36">
        <v>35.64</v>
      </c>
      <c r="CW7" s="36">
        <v>92.92</v>
      </c>
      <c r="CX7" s="36">
        <v>93.7</v>
      </c>
      <c r="CY7" s="36">
        <v>93.89</v>
      </c>
      <c r="CZ7" s="36">
        <v>94.06</v>
      </c>
      <c r="DA7" s="36">
        <v>90.23</v>
      </c>
      <c r="DB7" s="36">
        <v>69.69</v>
      </c>
      <c r="DC7" s="36">
        <v>81.8</v>
      </c>
      <c r="DD7" s="36">
        <v>81.84</v>
      </c>
      <c r="DE7" s="36">
        <v>82.97</v>
      </c>
      <c r="DF7" s="36">
        <v>83.95</v>
      </c>
      <c r="DG7" s="36">
        <v>77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0.26</v>
      </c>
      <c r="EJ7" s="36">
        <v>0.02</v>
      </c>
      <c r="EK7" s="36">
        <v>0</v>
      </c>
      <c r="EL7" s="36">
        <v>0.14000000000000001</v>
      </c>
      <c r="EM7" s="36">
        <v>0.05</v>
      </c>
      <c r="EN7" s="36">
        <v>0.14000000000000001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201405030</cp:lastModifiedBy>
  <cp:lastPrinted>2016-02-12T02:01:35Z</cp:lastPrinted>
  <dcterms:created xsi:type="dcterms:W3CDTF">2016-02-03T09:20:55Z</dcterms:created>
  <dcterms:modified xsi:type="dcterms:W3CDTF">2016-02-12T02:01:37Z</dcterms:modified>
  <cp:category/>
</cp:coreProperties>
</file>