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6" i="4"/>
  <c r="C10" i="5" l="1"/>
  <c r="D10" i="5"/>
  <c r="E10" i="5"/>
  <c r="B10" i="5"/>
</calcChain>
</file>

<file path=xl/sharedStrings.xml><?xml version="1.0" encoding="utf-8"?>
<sst xmlns="http://schemas.openxmlformats.org/spreadsheetml/2006/main" count="219" uniqueCount="108">
  <si>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</si>
  <si>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</si>
  <si>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</si>
  <si>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</si>
  <si>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</si>
  <si>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</si>
  <si>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</si>
  <si>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</si>
  <si>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</si>
  <si>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</si>
  <si>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</si>
  <si>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</si>
  <si>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</si>
  <si>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</si>
  <si>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</si>
  <si>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</si>
  <si>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</si>
  <si>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</si>
  <si>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</si>
  <si>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</si>
  <si>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</si>
  <si>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</si>
  <si>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</si>
  <si>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</si>
  <si>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</si>
  <si>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</si>
  <si>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</si>
  <si>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</si>
  <si>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</si>
  <si>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</si>
  <si>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</si>
  <si>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</si>
  <si>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</si>
  <si>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</si>
  <si>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</si>
  <si>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</si>
  <si>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</si>
  <si>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</si>
  <si>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</si>
  <si>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</si>
  <si>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</si>
  <si>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</si>
  <si>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</si>
  <si>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</si>
  <si>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</si>
  <si>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</si>
  <si>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</si>
  <si>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</si>
  <si>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</si>
  <si>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</si>
  <si>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</si>
  <si>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</si>
  <si>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</si>
  <si>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</si>
  <si>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</si>
  <si>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</si>
  <si>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</si>
  <si>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</si>
  <si>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</si>
  <si>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</si>
  <si>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</si>
  <si>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</si>
  <si>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</si>
  <si>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</si>
  <si>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</si>
  <si>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</si>
  <si>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</si>
  <si>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</si>
  <si>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</si>
  <si>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</si>
  <si>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</si>
  <si>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</si>
  <si>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</si>
  <si>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</si>
  <si>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</si>
  <si>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</si>
  <si>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</si>
  <si>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</si>
  <si>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</si>
  <si>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</si>
  <si>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</si>
  <si>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</si>
  <si>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</si>
  <si>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</si>
  <si>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</si>
  <si>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</si>
  <si>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</si>
  <si>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</si>
  <si>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</si>
  <si>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</si>
  <si>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</si>
  <si>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</si>
  <si>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</si>
  <si>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知夫村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</si>
  <si>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</si>
  <si>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</si>
  <si>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</si>
  <si>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</si>
  <si>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</si>
  <si>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</si>
  <si>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</si>
  <si>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</si>
  <si>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</si>
  <si>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</si>
  <si>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</si>
  <si>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毎年人口減少に伴い、料金収入の減と償還金の増により悪化している状況である。
　債務残高については近年類似団体の平均値と比べ上回る数値である。 又料金回収率については、類以団体より高い数値であるが、今後は施設の維持管理費の抑制を図り、経営状況の悪化を防ぐ。なおかつ経営の効率化に向けた取り組みとして、水道料金の改定も検討する。</t>
    <rPh sb="1" eb="3">
      <t>マイトシ</t>
    </rPh>
    <rPh sb="3" eb="5">
      <t>ジンコウ</t>
    </rPh>
    <rPh sb="5" eb="7">
      <t>ゲンショウ</t>
    </rPh>
    <rPh sb="8" eb="9">
      <t>トモナ</t>
    </rPh>
    <rPh sb="11" eb="13">
      <t>リョウキン</t>
    </rPh>
    <rPh sb="13" eb="15">
      <t>シュウニュウ</t>
    </rPh>
    <rPh sb="16" eb="17">
      <t>ゲン</t>
    </rPh>
    <rPh sb="18" eb="21">
      <t>ショウカンキン</t>
    </rPh>
    <rPh sb="22" eb="23">
      <t>ゾウ</t>
    </rPh>
    <rPh sb="26" eb="28">
      <t>アッカ</t>
    </rPh>
    <rPh sb="32" eb="34">
      <t>ジョウキョウ</t>
    </rPh>
    <rPh sb="40" eb="42">
      <t>サイム</t>
    </rPh>
    <rPh sb="42" eb="44">
      <t>ザンダカ</t>
    </rPh>
    <rPh sb="62" eb="63">
      <t>ウエ</t>
    </rPh>
    <rPh sb="72" eb="73">
      <t>マタ</t>
    </rPh>
    <rPh sb="84" eb="85">
      <t>ルイ</t>
    </rPh>
    <rPh sb="85" eb="86">
      <t>イ</t>
    </rPh>
    <rPh sb="86" eb="88">
      <t>ダンタイ</t>
    </rPh>
    <rPh sb="90" eb="91">
      <t>タカ</t>
    </rPh>
    <rPh sb="92" eb="94">
      <t>スウチ</t>
    </rPh>
    <rPh sb="99" eb="101">
      <t>コンゴ</t>
    </rPh>
    <rPh sb="102" eb="104">
      <t>シセツ</t>
    </rPh>
    <rPh sb="105" eb="107">
      <t>イジ</t>
    </rPh>
    <rPh sb="107" eb="110">
      <t>カンリヒ</t>
    </rPh>
    <rPh sb="111" eb="113">
      <t>ヨクセイ</t>
    </rPh>
    <rPh sb="114" eb="115">
      <t>ハカ</t>
    </rPh>
    <rPh sb="117" eb="119">
      <t>ケイエイ</t>
    </rPh>
    <rPh sb="119" eb="121">
      <t>ジョウキョウ</t>
    </rPh>
    <rPh sb="122" eb="124">
      <t>アッカ</t>
    </rPh>
    <rPh sb="125" eb="126">
      <t>フセ</t>
    </rPh>
    <rPh sb="132" eb="134">
      <t>ケイエイ</t>
    </rPh>
    <rPh sb="135" eb="138">
      <t>コウリツカ</t>
    </rPh>
    <rPh sb="139" eb="140">
      <t>ム</t>
    </rPh>
    <rPh sb="142" eb="143">
      <t>ト</t>
    </rPh>
    <rPh sb="144" eb="145">
      <t>ク</t>
    </rPh>
    <rPh sb="150" eb="152">
      <t>スイドウ</t>
    </rPh>
    <rPh sb="152" eb="154">
      <t>リョウキン</t>
    </rPh>
    <rPh sb="155" eb="157">
      <t>カイテイ</t>
    </rPh>
    <rPh sb="158" eb="160">
      <t>ケントウ</t>
    </rPh>
    <phoneticPr fontId="4"/>
  </si>
  <si>
    <t>　知夫村においては、年々人口減少となっており、１世帯減少による、全体への影響が著しく大きい。　又すべてのデータについて、類以団体とほぼ同様数値を確保出来ているが、近年施設の改修等を行っているため、債務残高等については高い数値を出している。
　今後は離島と言った条件下で、人口減少を想定した料金体系の改定を行い経営の健全化を図るものとする。</t>
    <rPh sb="1" eb="4">
      <t>チブムラ</t>
    </rPh>
    <rPh sb="10" eb="12">
      <t>ネンネン</t>
    </rPh>
    <rPh sb="12" eb="14">
      <t>ジンコウ</t>
    </rPh>
    <rPh sb="14" eb="16">
      <t>ゲンショウ</t>
    </rPh>
    <rPh sb="24" eb="26">
      <t>セタイ</t>
    </rPh>
    <rPh sb="26" eb="28">
      <t>ゲンショウ</t>
    </rPh>
    <rPh sb="32" eb="34">
      <t>ゼンタイ</t>
    </rPh>
    <rPh sb="36" eb="38">
      <t>エイキョウ</t>
    </rPh>
    <rPh sb="39" eb="40">
      <t>イチジル</t>
    </rPh>
    <rPh sb="42" eb="43">
      <t>オオ</t>
    </rPh>
    <rPh sb="47" eb="48">
      <t>マタ</t>
    </rPh>
    <rPh sb="60" eb="61">
      <t>ルイ</t>
    </rPh>
    <rPh sb="61" eb="62">
      <t>イ</t>
    </rPh>
    <rPh sb="62" eb="64">
      <t>ダンタイ</t>
    </rPh>
    <rPh sb="67" eb="69">
      <t>ドウヨウ</t>
    </rPh>
    <rPh sb="69" eb="71">
      <t>スウチ</t>
    </rPh>
    <rPh sb="72" eb="74">
      <t>カクホ</t>
    </rPh>
    <rPh sb="74" eb="76">
      <t>デキ</t>
    </rPh>
    <rPh sb="81" eb="83">
      <t>キンネン</t>
    </rPh>
    <rPh sb="83" eb="85">
      <t>シセツ</t>
    </rPh>
    <rPh sb="86" eb="88">
      <t>カイシュウ</t>
    </rPh>
    <rPh sb="88" eb="89">
      <t>トウ</t>
    </rPh>
    <rPh sb="90" eb="91">
      <t>オコナ</t>
    </rPh>
    <rPh sb="98" eb="100">
      <t>サイム</t>
    </rPh>
    <rPh sb="100" eb="102">
      <t>ザンダカ</t>
    </rPh>
    <rPh sb="102" eb="103">
      <t>トウ</t>
    </rPh>
    <rPh sb="108" eb="109">
      <t>タカ</t>
    </rPh>
    <rPh sb="110" eb="112">
      <t>スウチ</t>
    </rPh>
    <rPh sb="113" eb="114">
      <t>ダ</t>
    </rPh>
    <rPh sb="121" eb="123">
      <t>コンゴ</t>
    </rPh>
    <rPh sb="124" eb="126">
      <t>リトウ</t>
    </rPh>
    <rPh sb="127" eb="128">
      <t>イ</t>
    </rPh>
    <rPh sb="130" eb="132">
      <t>ジョウケン</t>
    </rPh>
    <rPh sb="132" eb="133">
      <t>シタ</t>
    </rPh>
    <rPh sb="135" eb="137">
      <t>ジンコウ</t>
    </rPh>
    <rPh sb="137" eb="139">
      <t>ゲンショウ</t>
    </rPh>
    <rPh sb="140" eb="142">
      <t>ソウテイ</t>
    </rPh>
    <rPh sb="144" eb="146">
      <t>リョウキン</t>
    </rPh>
    <rPh sb="146" eb="148">
      <t>タイケイ</t>
    </rPh>
    <rPh sb="149" eb="151">
      <t>カイテイ</t>
    </rPh>
    <rPh sb="152" eb="153">
      <t>オコナ</t>
    </rPh>
    <rPh sb="154" eb="156">
      <t>ケイエイ</t>
    </rPh>
    <rPh sb="157" eb="159">
      <t>ケンゼン</t>
    </rPh>
    <rPh sb="159" eb="160">
      <t>カ</t>
    </rPh>
    <rPh sb="161" eb="162">
      <t>ハカ</t>
    </rPh>
    <phoneticPr fontId="4"/>
  </si>
  <si>
    <t>　本管延長21.4kmの内耐用年数が経過している本管は、全体の約5％の1km程度である。
　今後は老朽化対策に向け、長寿命化計画策定を検討し修繕を検討している。平成２８年～約５年間においては、各施設及び水道本管の更新を予定している。</t>
    <rPh sb="1" eb="3">
      <t>ホンカン</t>
    </rPh>
    <rPh sb="3" eb="5">
      <t>エンチョウ</t>
    </rPh>
    <rPh sb="12" eb="13">
      <t>ウチ</t>
    </rPh>
    <rPh sb="13" eb="15">
      <t>タイヨウ</t>
    </rPh>
    <rPh sb="15" eb="17">
      <t>ネンスウ</t>
    </rPh>
    <rPh sb="18" eb="20">
      <t>ケイカ</t>
    </rPh>
    <rPh sb="24" eb="26">
      <t>ホンカン</t>
    </rPh>
    <rPh sb="28" eb="30">
      <t>ゼンタイ</t>
    </rPh>
    <rPh sb="31" eb="32">
      <t>ヤク</t>
    </rPh>
    <rPh sb="38" eb="40">
      <t>テイド</t>
    </rPh>
    <rPh sb="46" eb="48">
      <t>コンゴ</t>
    </rPh>
    <rPh sb="49" eb="52">
      <t>ロウキュウカ</t>
    </rPh>
    <rPh sb="52" eb="54">
      <t>タイサク</t>
    </rPh>
    <rPh sb="55" eb="56">
      <t>ム</t>
    </rPh>
    <rPh sb="58" eb="59">
      <t>チョウ</t>
    </rPh>
    <rPh sb="59" eb="61">
      <t>ジュミョウ</t>
    </rPh>
    <rPh sb="61" eb="62">
      <t>バ</t>
    </rPh>
    <rPh sb="62" eb="64">
      <t>ケイカク</t>
    </rPh>
    <rPh sb="64" eb="66">
      <t>サクテイ</t>
    </rPh>
    <rPh sb="67" eb="69">
      <t>ケントウ</t>
    </rPh>
    <rPh sb="70" eb="72">
      <t>シュウゼン</t>
    </rPh>
    <rPh sb="73" eb="75">
      <t>ケントウ</t>
    </rPh>
    <rPh sb="80" eb="82">
      <t>ヘイセイ</t>
    </rPh>
    <rPh sb="84" eb="85">
      <t>ネン</t>
    </rPh>
    <rPh sb="86" eb="87">
      <t>ヤク</t>
    </rPh>
    <rPh sb="88" eb="90">
      <t>ネンカン</t>
    </rPh>
    <rPh sb="96" eb="97">
      <t>カク</t>
    </rPh>
    <rPh sb="97" eb="99">
      <t>シセツ</t>
    </rPh>
    <rPh sb="99" eb="100">
      <t>オヨ</t>
    </rPh>
    <rPh sb="101" eb="103">
      <t>スイドウ</t>
    </rPh>
    <rPh sb="103" eb="105">
      <t>ホンカン</t>
    </rPh>
    <rPh sb="106" eb="108">
      <t>コウシン</t>
    </rPh>
    <rPh sb="109" eb="11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</si>
</sst>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194880"/>
        <c:axId val="932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93194880"/>
        <c:axId val="93201152"/>
      </c:lineChart>
      <c:dateAx>
        <c:axId val="93194880"/>
        <c:scaling>
          <c:orientation val="minMax"/>
        </c:scaling>
        <c:delete val="1"/>
        <c:axPos val="b"/>
        <c:numFmt formatCode="ge" sourceLinked="1"/>
        <c:majorTickMark val="none"/>
        <c:minorTickMark val="none"/>
        <c:tickLblPos val="none"/>
        <c:crossAx val="93201152"/>
        <c:crosses val="autoZero"/>
        <c:auto val="1"/>
        <c:lblOffset val="100"/>
        <c:baseTimeUnit val="years"/>
      </c:dateAx>
      <c:valAx>
        <c:axId val="932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51.12</c:v>
                </c:pt>
                <c:pt idx="1">
                  <c:v>42.23</c:v>
                </c:pt>
                <c:pt idx="2">
                  <c:v>41.44</c:v>
                </c:pt>
                <c:pt idx="3">
                  <c:v>41.91</c:v>
                </c:pt>
                <c:pt idx="4">
                  <c:v>41.2</c:v>
                </c:pt>
              </c:numCache>
            </c:numRef>
          </c:val>
        </c:ser>
        <c:dLbls>
          <c:showLegendKey val="0"/>
          <c:showVal val="0"/>
          <c:showCatName val="0"/>
          <c:showSerName val="0"/>
          <c:showPercent val="0"/>
          <c:showBubbleSize val="0"/>
        </c:dLbls>
        <c:gapWidth val="150"/>
        <c:axId val="99039872"/>
        <c:axId val="990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99039872"/>
        <c:axId val="99066624"/>
      </c:lineChart>
      <c:dateAx>
        <c:axId val="99039872"/>
        <c:scaling>
          <c:orientation val="minMax"/>
        </c:scaling>
        <c:delete val="1"/>
        <c:axPos val="b"/>
        <c:numFmt formatCode="ge" sourceLinked="1"/>
        <c:majorTickMark val="none"/>
        <c:minorTickMark val="none"/>
        <c:tickLblPos val="none"/>
        <c:crossAx val="99066624"/>
        <c:crosses val="autoZero"/>
        <c:auto val="1"/>
        <c:lblOffset val="100"/>
        <c:baseTimeUnit val="years"/>
      </c:dateAx>
      <c:valAx>
        <c:axId val="990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62.24</c:v>
                </c:pt>
                <c:pt idx="1">
                  <c:v>72.7</c:v>
                </c:pt>
                <c:pt idx="2">
                  <c:v>73.959999999999994</c:v>
                </c:pt>
                <c:pt idx="3">
                  <c:v>72.989999999999995</c:v>
                </c:pt>
                <c:pt idx="4">
                  <c:v>76.27</c:v>
                </c:pt>
              </c:numCache>
            </c:numRef>
          </c:val>
        </c:ser>
        <c:dLbls>
          <c:showLegendKey val="0"/>
          <c:showVal val="0"/>
          <c:showCatName val="0"/>
          <c:showSerName val="0"/>
          <c:showPercent val="0"/>
          <c:showBubbleSize val="0"/>
        </c:dLbls>
        <c:gapWidth val="150"/>
        <c:axId val="99358976"/>
        <c:axId val="993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99358976"/>
        <c:axId val="99361152"/>
      </c:lineChart>
      <c:dateAx>
        <c:axId val="99358976"/>
        <c:scaling>
          <c:orientation val="minMax"/>
        </c:scaling>
        <c:delete val="1"/>
        <c:axPos val="b"/>
        <c:numFmt formatCode="ge" sourceLinked="1"/>
        <c:majorTickMark val="none"/>
        <c:minorTickMark val="none"/>
        <c:tickLblPos val="none"/>
        <c:crossAx val="99361152"/>
        <c:crosses val="autoZero"/>
        <c:auto val="1"/>
        <c:lblOffset val="100"/>
        <c:baseTimeUnit val="years"/>
      </c:dateAx>
      <c:valAx>
        <c:axId val="993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370168884888361"/>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52.16</c:v>
                </c:pt>
                <c:pt idx="1">
                  <c:v>51</c:v>
                </c:pt>
                <c:pt idx="2">
                  <c:v>52.26</c:v>
                </c:pt>
                <c:pt idx="3">
                  <c:v>52.8</c:v>
                </c:pt>
                <c:pt idx="4">
                  <c:v>50.24</c:v>
                </c:pt>
              </c:numCache>
            </c:numRef>
          </c:val>
        </c:ser>
        <c:dLbls>
          <c:showLegendKey val="0"/>
          <c:showVal val="0"/>
          <c:showCatName val="0"/>
          <c:showSerName val="0"/>
          <c:showPercent val="0"/>
          <c:showBubbleSize val="0"/>
        </c:dLbls>
        <c:gapWidth val="150"/>
        <c:axId val="93243264"/>
        <c:axId val="932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93243264"/>
        <c:axId val="93253632"/>
      </c:lineChart>
      <c:dateAx>
        <c:axId val="93243264"/>
        <c:scaling>
          <c:orientation val="minMax"/>
        </c:scaling>
        <c:delete val="1"/>
        <c:axPos val="b"/>
        <c:numFmt formatCode="ge" sourceLinked="1"/>
        <c:majorTickMark val="none"/>
        <c:minorTickMark val="none"/>
        <c:tickLblPos val="none"/>
        <c:crossAx val="93253632"/>
        <c:crosses val="autoZero"/>
        <c:auto val="1"/>
        <c:lblOffset val="100"/>
        <c:baseTimeUnit val="years"/>
      </c:dateAx>
      <c:valAx>
        <c:axId val="932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10816"/>
        <c:axId val="934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10816"/>
        <c:axId val="93412736"/>
      </c:lineChart>
      <c:dateAx>
        <c:axId val="93410816"/>
        <c:scaling>
          <c:orientation val="minMax"/>
        </c:scaling>
        <c:delete val="1"/>
        <c:axPos val="b"/>
        <c:numFmt formatCode="ge" sourceLinked="1"/>
        <c:majorTickMark val="none"/>
        <c:minorTickMark val="none"/>
        <c:tickLblPos val="none"/>
        <c:crossAx val="93412736"/>
        <c:crosses val="autoZero"/>
        <c:auto val="1"/>
        <c:lblOffset val="100"/>
        <c:baseTimeUnit val="years"/>
      </c:dateAx>
      <c:valAx>
        <c:axId val="934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33312"/>
        <c:axId val="935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33312"/>
        <c:axId val="93535232"/>
      </c:lineChart>
      <c:dateAx>
        <c:axId val="93533312"/>
        <c:scaling>
          <c:orientation val="minMax"/>
        </c:scaling>
        <c:delete val="1"/>
        <c:axPos val="b"/>
        <c:numFmt formatCode="ge" sourceLinked="1"/>
        <c:majorTickMark val="none"/>
        <c:minorTickMark val="none"/>
        <c:tickLblPos val="none"/>
        <c:crossAx val="93535232"/>
        <c:crosses val="autoZero"/>
        <c:auto val="1"/>
        <c:lblOffset val="100"/>
        <c:baseTimeUnit val="years"/>
      </c:dateAx>
      <c:valAx>
        <c:axId val="935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61984"/>
        <c:axId val="935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61984"/>
        <c:axId val="93563904"/>
      </c:lineChart>
      <c:dateAx>
        <c:axId val="93561984"/>
        <c:scaling>
          <c:orientation val="minMax"/>
        </c:scaling>
        <c:delete val="1"/>
        <c:axPos val="b"/>
        <c:numFmt formatCode="ge" sourceLinked="1"/>
        <c:majorTickMark val="none"/>
        <c:minorTickMark val="none"/>
        <c:tickLblPos val="none"/>
        <c:crossAx val="93563904"/>
        <c:crosses val="autoZero"/>
        <c:auto val="1"/>
        <c:lblOffset val="100"/>
        <c:baseTimeUnit val="years"/>
      </c:dateAx>
      <c:valAx>
        <c:axId val="935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45440"/>
        <c:axId val="98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45440"/>
        <c:axId val="98847360"/>
      </c:lineChart>
      <c:dateAx>
        <c:axId val="98845440"/>
        <c:scaling>
          <c:orientation val="minMax"/>
        </c:scaling>
        <c:delete val="1"/>
        <c:axPos val="b"/>
        <c:numFmt formatCode="ge" sourceLinked="1"/>
        <c:majorTickMark val="none"/>
        <c:minorTickMark val="none"/>
        <c:tickLblPos val="none"/>
        <c:crossAx val="98847360"/>
        <c:crosses val="autoZero"/>
        <c:auto val="1"/>
        <c:lblOffset val="100"/>
        <c:baseTimeUnit val="years"/>
      </c:dateAx>
      <c:valAx>
        <c:axId val="98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1763.73</c:v>
                </c:pt>
                <c:pt idx="1">
                  <c:v>1826.9</c:v>
                </c:pt>
                <c:pt idx="2">
                  <c:v>1799.94</c:v>
                </c:pt>
                <c:pt idx="3">
                  <c:v>1768.01</c:v>
                </c:pt>
                <c:pt idx="4">
                  <c:v>1767.86</c:v>
                </c:pt>
              </c:numCache>
            </c:numRef>
          </c:val>
        </c:ser>
        <c:dLbls>
          <c:showLegendKey val="0"/>
          <c:showVal val="0"/>
          <c:showCatName val="0"/>
          <c:showSerName val="0"/>
          <c:showPercent val="0"/>
          <c:showBubbleSize val="0"/>
        </c:dLbls>
        <c:gapWidth val="150"/>
        <c:axId val="98886016"/>
        <c:axId val="988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98886016"/>
        <c:axId val="98887936"/>
      </c:lineChart>
      <c:dateAx>
        <c:axId val="98886016"/>
        <c:scaling>
          <c:orientation val="minMax"/>
        </c:scaling>
        <c:delete val="1"/>
        <c:axPos val="b"/>
        <c:numFmt formatCode="ge" sourceLinked="1"/>
        <c:majorTickMark val="none"/>
        <c:minorTickMark val="none"/>
        <c:tickLblPos val="none"/>
        <c:crossAx val="98887936"/>
        <c:crosses val="autoZero"/>
        <c:auto val="1"/>
        <c:lblOffset val="100"/>
        <c:baseTimeUnit val="years"/>
      </c:dateAx>
      <c:valAx>
        <c:axId val="988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50.91</c:v>
                </c:pt>
                <c:pt idx="1">
                  <c:v>51</c:v>
                </c:pt>
                <c:pt idx="2">
                  <c:v>50.85</c:v>
                </c:pt>
                <c:pt idx="3">
                  <c:v>48.46</c:v>
                </c:pt>
                <c:pt idx="4">
                  <c:v>46.38</c:v>
                </c:pt>
              </c:numCache>
            </c:numRef>
          </c:val>
        </c:ser>
        <c:dLbls>
          <c:showLegendKey val="0"/>
          <c:showVal val="0"/>
          <c:showCatName val="0"/>
          <c:showSerName val="0"/>
          <c:showPercent val="0"/>
          <c:showBubbleSize val="0"/>
        </c:dLbls>
        <c:gapWidth val="150"/>
        <c:axId val="98930688"/>
        <c:axId val="989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98930688"/>
        <c:axId val="98932608"/>
      </c:lineChart>
      <c:dateAx>
        <c:axId val="98930688"/>
        <c:scaling>
          <c:orientation val="minMax"/>
        </c:scaling>
        <c:delete val="1"/>
        <c:axPos val="b"/>
        <c:numFmt formatCode="ge" sourceLinked="1"/>
        <c:majorTickMark val="none"/>
        <c:minorTickMark val="none"/>
        <c:tickLblPos val="none"/>
        <c:crossAx val="98932608"/>
        <c:crosses val="autoZero"/>
        <c:auto val="1"/>
        <c:lblOffset val="100"/>
        <c:baseTimeUnit val="years"/>
      </c:dateAx>
      <c:valAx>
        <c:axId val="989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453.77</c:v>
                </c:pt>
                <c:pt idx="1">
                  <c:v>452.3</c:v>
                </c:pt>
                <c:pt idx="2">
                  <c:v>447.58</c:v>
                </c:pt>
                <c:pt idx="3">
                  <c:v>464.1</c:v>
                </c:pt>
                <c:pt idx="4">
                  <c:v>466.87</c:v>
                </c:pt>
              </c:numCache>
            </c:numRef>
          </c:val>
        </c:ser>
        <c:dLbls>
          <c:showLegendKey val="0"/>
          <c:showVal val="0"/>
          <c:showCatName val="0"/>
          <c:showSerName val="0"/>
          <c:showPercent val="0"/>
          <c:showBubbleSize val="0"/>
        </c:dLbls>
        <c:gapWidth val="150"/>
        <c:axId val="98954240"/>
        <c:axId val="990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98954240"/>
        <c:axId val="99026048"/>
      </c:lineChart>
      <c:dateAx>
        <c:axId val="98954240"/>
        <c:scaling>
          <c:orientation val="minMax"/>
        </c:scaling>
        <c:delete val="1"/>
        <c:axPos val="b"/>
        <c:numFmt formatCode="ge" sourceLinked="1"/>
        <c:majorTickMark val="none"/>
        <c:minorTickMark val="none"/>
        <c:tickLblPos val="none"/>
        <c:crossAx val="99026048"/>
        <c:crosses val="autoZero"/>
        <c:auto val="1"/>
        <c:lblOffset val="100"/>
        <c:baseTimeUnit val="years"/>
      </c:dateAx>
      <c:valAx>
        <c:axId val="990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島根県　知夫村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592</v>
      </c>
      <c r="AJ8" s="74"/>
      <c r="AK8" s="74"/>
      <c r="AL8" s="74"/>
      <c r="AM8" s="74"/>
      <c r="AN8" s="74"/>
      <c r="AO8" s="74"/>
      <c r="AP8" s="75"/>
      <c r="AQ8" s="56">
        <f>データ!R6</f>
        <v>13.7</v>
      </c>
      <c r="AR8" s="56"/>
      <c r="AS8" s="56"/>
      <c r="AT8" s="56"/>
      <c r="AU8" s="56"/>
      <c r="AV8" s="56"/>
      <c r="AW8" s="56"/>
      <c r="AX8" s="56"/>
      <c r="AY8" s="56">
        <f>データ!S6</f>
        <v>43.21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t="str">
        <f>データ!O6</f>
        <v>-</v>
      </c>
      <c r="S10" s="56"/>
      <c r="T10" s="56"/>
      <c r="U10" s="56"/>
      <c r="V10" s="56"/>
      <c r="W10" s="56"/>
      <c r="X10" s="56"/>
      <c r="Y10" s="56"/>
      <c r="Z10" s="64">
        <f>データ!P6</f>
        <v>4300</v>
      </c>
      <c r="AA10" s="64"/>
      <c r="AB10" s="64"/>
      <c r="AC10" s="64"/>
      <c r="AD10" s="64"/>
      <c r="AE10" s="64"/>
      <c r="AF10" s="64"/>
      <c r="AG10" s="64"/>
      <c r="AH10" s="2"/>
      <c r="AI10" s="64">
        <f>データ!T6</f>
        <v>0</v>
      </c>
      <c r="AJ10" s="64"/>
      <c r="AK10" s="64"/>
      <c r="AL10" s="64"/>
      <c r="AM10" s="64"/>
      <c r="AN10" s="64"/>
      <c r="AO10" s="64"/>
      <c r="AP10" s="64"/>
      <c r="AQ10" s="56">
        <f>データ!U6</f>
        <v>13.7</v>
      </c>
      <c r="AR10" s="56"/>
      <c r="AS10" s="56"/>
      <c r="AT10" s="56"/>
      <c r="AU10" s="56"/>
      <c r="AV10" s="56"/>
      <c r="AW10" s="56"/>
      <c r="AX10" s="56"/>
      <c r="AY10" s="56">
        <f>データ!V6</f>
        <v>0</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46" t="s">
        <v>25</v>
      </c>
      <c r="D34" s="46"/>
      <c r="E34" s="46"/>
      <c r="F34" s="46"/>
      <c r="G34" s="46"/>
      <c r="H34" s="46"/>
      <c r="I34" s="46"/>
      <c r="J34" s="46"/>
      <c r="K34" s="46"/>
      <c r="L34" s="46"/>
      <c r="M34" s="46"/>
      <c r="N34" s="46"/>
      <c r="O34" s="46"/>
      <c r="P34" s="46"/>
      <c r="Q34" s="19"/>
      <c r="R34" s="46" t="s">
        <v>26</v>
      </c>
      <c r="S34" s="46"/>
      <c r="T34" s="46"/>
      <c r="U34" s="46"/>
      <c r="V34" s="46"/>
      <c r="W34" s="46"/>
      <c r="X34" s="46"/>
      <c r="Y34" s="46"/>
      <c r="Z34" s="46"/>
      <c r="AA34" s="46"/>
      <c r="AB34" s="46"/>
      <c r="AC34" s="46"/>
      <c r="AD34" s="46"/>
      <c r="AE34" s="46"/>
      <c r="AF34" s="19"/>
      <c r="AG34" s="46" t="s">
        <v>27</v>
      </c>
      <c r="AH34" s="46"/>
      <c r="AI34" s="46"/>
      <c r="AJ34" s="46"/>
      <c r="AK34" s="46"/>
      <c r="AL34" s="46"/>
      <c r="AM34" s="46"/>
      <c r="AN34" s="46"/>
      <c r="AO34" s="46"/>
      <c r="AP34" s="46"/>
      <c r="AQ34" s="46"/>
      <c r="AR34" s="46"/>
      <c r="AS34" s="46"/>
      <c r="AT34" s="46"/>
      <c r="AU34" s="19"/>
      <c r="AV34" s="46" t="s">
        <v>28</v>
      </c>
      <c r="AW34" s="46"/>
      <c r="AX34" s="46"/>
      <c r="AY34" s="46"/>
      <c r="AZ34" s="46"/>
      <c r="BA34" s="46"/>
      <c r="BB34" s="46"/>
      <c r="BC34" s="46"/>
      <c r="BD34" s="46"/>
      <c r="BE34" s="46"/>
      <c r="BF34" s="46"/>
      <c r="BG34" s="46"/>
      <c r="BH34" s="46"/>
      <c r="BI34" s="46"/>
      <c r="BJ34" s="18"/>
      <c r="BK34" s="2"/>
      <c r="BL34" s="47"/>
      <c r="BM34" s="48"/>
      <c r="BN34" s="48"/>
      <c r="BO34" s="48"/>
      <c r="BP34" s="48"/>
      <c r="BQ34" s="48"/>
      <c r="BR34" s="48"/>
      <c r="BS34" s="48"/>
      <c r="BT34" s="48"/>
      <c r="BU34" s="48"/>
      <c r="BV34" s="48"/>
      <c r="BW34" s="48"/>
      <c r="BX34" s="48"/>
      <c r="BY34" s="48"/>
      <c r="BZ34" s="49"/>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107</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46" t="s">
        <v>30</v>
      </c>
      <c r="D56" s="46"/>
      <c r="E56" s="46"/>
      <c r="F56" s="46"/>
      <c r="G56" s="46"/>
      <c r="H56" s="46"/>
      <c r="I56" s="46"/>
      <c r="J56" s="46"/>
      <c r="K56" s="46"/>
      <c r="L56" s="46"/>
      <c r="M56" s="46"/>
      <c r="N56" s="46"/>
      <c r="O56" s="46"/>
      <c r="P56" s="46"/>
      <c r="Q56" s="19"/>
      <c r="R56" s="46" t="s">
        <v>31</v>
      </c>
      <c r="S56" s="46"/>
      <c r="T56" s="46"/>
      <c r="U56" s="46"/>
      <c r="V56" s="46"/>
      <c r="W56" s="46"/>
      <c r="X56" s="46"/>
      <c r="Y56" s="46"/>
      <c r="Z56" s="46"/>
      <c r="AA56" s="46"/>
      <c r="AB56" s="46"/>
      <c r="AC56" s="46"/>
      <c r="AD56" s="46"/>
      <c r="AE56" s="46"/>
      <c r="AF56" s="19"/>
      <c r="AG56" s="46" t="s">
        <v>32</v>
      </c>
      <c r="AH56" s="46"/>
      <c r="AI56" s="46"/>
      <c r="AJ56" s="46"/>
      <c r="AK56" s="46"/>
      <c r="AL56" s="46"/>
      <c r="AM56" s="46"/>
      <c r="AN56" s="46"/>
      <c r="AO56" s="46"/>
      <c r="AP56" s="46"/>
      <c r="AQ56" s="46"/>
      <c r="AR56" s="46"/>
      <c r="AS56" s="46"/>
      <c r="AT56" s="46"/>
      <c r="AU56" s="19"/>
      <c r="AV56" s="46" t="s">
        <v>33</v>
      </c>
      <c r="AW56" s="46"/>
      <c r="AX56" s="46"/>
      <c r="AY56" s="46"/>
      <c r="AZ56" s="46"/>
      <c r="BA56" s="46"/>
      <c r="BB56" s="46"/>
      <c r="BC56" s="46"/>
      <c r="BD56" s="46"/>
      <c r="BE56" s="46"/>
      <c r="BF56" s="46"/>
      <c r="BG56" s="46"/>
      <c r="BH56" s="46"/>
      <c r="BI56" s="46"/>
      <c r="BJ56" s="18"/>
      <c r="BK56" s="2"/>
      <c r="BL56" s="47"/>
      <c r="BM56" s="48"/>
      <c r="BN56" s="48"/>
      <c r="BO56" s="48"/>
      <c r="BP56" s="48"/>
      <c r="BQ56" s="48"/>
      <c r="BR56" s="48"/>
      <c r="BS56" s="48"/>
      <c r="BT56" s="48"/>
      <c r="BU56" s="48"/>
      <c r="BV56" s="48"/>
      <c r="BW56" s="48"/>
      <c r="BX56" s="48"/>
      <c r="BY56" s="48"/>
      <c r="BZ56" s="49"/>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7"/>
      <c r="BM60" s="48"/>
      <c r="BN60" s="48"/>
      <c r="BO60" s="48"/>
      <c r="BP60" s="48"/>
      <c r="BQ60" s="48"/>
      <c r="BR60" s="48"/>
      <c r="BS60" s="48"/>
      <c r="BT60" s="48"/>
      <c r="BU60" s="48"/>
      <c r="BV60" s="48"/>
      <c r="BW60" s="48"/>
      <c r="BX60" s="48"/>
      <c r="BY60" s="48"/>
      <c r="BZ60" s="49"/>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46" t="s">
        <v>36</v>
      </c>
      <c r="D79" s="46"/>
      <c r="E79" s="46"/>
      <c r="F79" s="46"/>
      <c r="G79" s="46"/>
      <c r="H79" s="46"/>
      <c r="I79" s="46"/>
      <c r="J79" s="46"/>
      <c r="K79" s="46"/>
      <c r="L79" s="46"/>
      <c r="M79" s="46"/>
      <c r="N79" s="46"/>
      <c r="O79" s="46"/>
      <c r="P79" s="46"/>
      <c r="Q79" s="46"/>
      <c r="R79" s="46"/>
      <c r="S79" s="46"/>
      <c r="T79" s="46"/>
      <c r="U79" s="19"/>
      <c r="V79" s="19"/>
      <c r="W79" s="46" t="s">
        <v>37</v>
      </c>
      <c r="X79" s="46"/>
      <c r="Y79" s="46"/>
      <c r="Z79" s="46"/>
      <c r="AA79" s="46"/>
      <c r="AB79" s="46"/>
      <c r="AC79" s="46"/>
      <c r="AD79" s="46"/>
      <c r="AE79" s="46"/>
      <c r="AF79" s="46"/>
      <c r="AG79" s="46"/>
      <c r="AH79" s="46"/>
      <c r="AI79" s="46"/>
      <c r="AJ79" s="46"/>
      <c r="AK79" s="46"/>
      <c r="AL79" s="46"/>
      <c r="AM79" s="46"/>
      <c r="AN79" s="46"/>
      <c r="AO79" s="19"/>
      <c r="AP79" s="19"/>
      <c r="AQ79" s="46" t="s">
        <v>38</v>
      </c>
      <c r="AR79" s="46"/>
      <c r="AS79" s="46"/>
      <c r="AT79" s="46"/>
      <c r="AU79" s="46"/>
      <c r="AV79" s="46"/>
      <c r="AW79" s="46"/>
      <c r="AX79" s="46"/>
      <c r="AY79" s="46"/>
      <c r="AZ79" s="46"/>
      <c r="BA79" s="46"/>
      <c r="BB79" s="46"/>
      <c r="BC79" s="46"/>
      <c r="BD79" s="46"/>
      <c r="BE79" s="46"/>
      <c r="BF79" s="46"/>
      <c r="BG79" s="46"/>
      <c r="BH79" s="46"/>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325279</v>
      </c>
      <c r="D6" s="31">
        <f t="shared" si="3"/>
        <v>47</v>
      </c>
      <c r="E6" s="31">
        <f t="shared" si="3"/>
        <v>1</v>
      </c>
      <c r="F6" s="31">
        <f t="shared" si="3"/>
        <v>0</v>
      </c>
      <c r="G6" s="31">
        <f t="shared" si="3"/>
        <v>0</v>
      </c>
      <c r="H6" s="31" t="str">
        <f t="shared" si="3"/>
        <v>島根県　知夫村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t="str">
        <f t="shared" si="3"/>
        <v>-</v>
      </c>
      <c r="P6" s="32">
        <f t="shared" si="3"/>
        <v>4300</v>
      </c>
      <c r="Q6" s="32">
        <f t="shared" si="3"/>
        <v>592</v>
      </c>
      <c r="R6" s="32">
        <f t="shared" si="3"/>
        <v>13.7</v>
      </c>
      <c r="S6" s="32">
        <f t="shared" si="3"/>
        <v>43.21</v>
      </c>
      <c r="T6" s="32">
        <f t="shared" si="3"/>
        <v>0</v>
      </c>
      <c r="U6" s="32">
        <f t="shared" si="3"/>
        <v>13.7</v>
      </c>
      <c r="V6" s="32">
        <f t="shared" si="3"/>
        <v>0</v>
      </c>
      <c r="W6" s="33">
        <f>IF(W7="",NA(),W7)</f>
        <v>52.16</v>
      </c>
      <c r="X6" s="33">
        <f t="shared" ref="X6:AF6" si="4">IF(X7="",NA(),X7)</f>
        <v>51</v>
      </c>
      <c r="Y6" s="33">
        <f t="shared" si="4"/>
        <v>52.26</v>
      </c>
      <c r="Z6" s="33">
        <f t="shared" si="4"/>
        <v>52.8</v>
      </c>
      <c r="AA6" s="33">
        <f t="shared" si="4"/>
        <v>50.24</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1763.73</v>
      </c>
      <c r="BE6" s="33">
        <f t="shared" ref="BE6:BM6" si="7">IF(BE7="",NA(),BE7)</f>
        <v>1826.9</v>
      </c>
      <c r="BF6" s="33">
        <f t="shared" si="7"/>
        <v>1799.94</v>
      </c>
      <c r="BG6" s="33">
        <f t="shared" si="7"/>
        <v>1768.01</v>
      </c>
      <c r="BH6" s="33">
        <f t="shared" si="7"/>
        <v>1767.86</v>
      </c>
      <c r="BI6" s="33">
        <f t="shared" si="7"/>
        <v>1450.45</v>
      </c>
      <c r="BJ6" s="33">
        <f t="shared" si="7"/>
        <v>1442.51</v>
      </c>
      <c r="BK6" s="33">
        <f t="shared" si="7"/>
        <v>1496.15</v>
      </c>
      <c r="BL6" s="33">
        <f t="shared" si="7"/>
        <v>1462.56</v>
      </c>
      <c r="BM6" s="33">
        <f t="shared" si="7"/>
        <v>1486.62</v>
      </c>
      <c r="BN6" s="32" t="str">
        <f>IF(BN7="","",IF(BN7="-","【-】","【"&amp;SUBSTITUTE(TEXT(BN7,"#,##0.00"),"-","△")&amp;"】"))</f>
        <v>【1,239.32】</v>
      </c>
      <c r="BO6" s="33">
        <f>IF(BO7="",NA(),BO7)</f>
        <v>50.91</v>
      </c>
      <c r="BP6" s="33">
        <f t="shared" ref="BP6:BX6" si="8">IF(BP7="",NA(),BP7)</f>
        <v>51</v>
      </c>
      <c r="BQ6" s="33">
        <f t="shared" si="8"/>
        <v>50.85</v>
      </c>
      <c r="BR6" s="33">
        <f t="shared" si="8"/>
        <v>48.46</v>
      </c>
      <c r="BS6" s="33">
        <f t="shared" si="8"/>
        <v>46.38</v>
      </c>
      <c r="BT6" s="33">
        <f t="shared" si="8"/>
        <v>33.96</v>
      </c>
      <c r="BU6" s="33">
        <f t="shared" si="8"/>
        <v>33.299999999999997</v>
      </c>
      <c r="BV6" s="33">
        <f t="shared" si="8"/>
        <v>33.01</v>
      </c>
      <c r="BW6" s="33">
        <f t="shared" si="8"/>
        <v>32.39</v>
      </c>
      <c r="BX6" s="33">
        <f t="shared" si="8"/>
        <v>24.39</v>
      </c>
      <c r="BY6" s="32" t="str">
        <f>IF(BY7="","",IF(BY7="-","【-】","【"&amp;SUBSTITUTE(TEXT(BY7,"#,##0.00"),"-","△")&amp;"】"))</f>
        <v>【36.33】</v>
      </c>
      <c r="BZ6" s="33">
        <f>IF(BZ7="",NA(),BZ7)</f>
        <v>453.77</v>
      </c>
      <c r="CA6" s="33">
        <f t="shared" ref="CA6:CI6" si="9">IF(CA7="",NA(),CA7)</f>
        <v>452.3</v>
      </c>
      <c r="CB6" s="33">
        <f t="shared" si="9"/>
        <v>447.58</v>
      </c>
      <c r="CC6" s="33">
        <f t="shared" si="9"/>
        <v>464.1</v>
      </c>
      <c r="CD6" s="33">
        <f t="shared" si="9"/>
        <v>466.87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51.12</v>
      </c>
      <c r="CL6" s="33">
        <f t="shared" ref="CL6:CT6" si="10">IF(CL7="",NA(),CL7)</f>
        <v>42.23</v>
      </c>
      <c r="CM6" s="33">
        <f t="shared" si="10"/>
        <v>41.44</v>
      </c>
      <c r="CN6" s="33">
        <f t="shared" si="10"/>
        <v>41.91</v>
      </c>
      <c r="CO6" s="33">
        <f t="shared" si="10"/>
        <v>41.2</v>
      </c>
      <c r="CP6" s="33">
        <f t="shared" si="10"/>
        <v>51.56</v>
      </c>
      <c r="CQ6" s="33">
        <f t="shared" si="10"/>
        <v>50.66</v>
      </c>
      <c r="CR6" s="33">
        <f t="shared" si="10"/>
        <v>51.11</v>
      </c>
      <c r="CS6" s="33">
        <f t="shared" si="10"/>
        <v>50.49</v>
      </c>
      <c r="CT6" s="33">
        <f t="shared" si="10"/>
        <v>48.36</v>
      </c>
      <c r="CU6" s="32" t="str">
        <f>IF(CU7="","",IF(CU7="-","【-】","【"&amp;SUBSTITUTE(TEXT(CU7,"#,##0.00"),"-","△")&amp;"】"))</f>
        <v>【58.19】</v>
      </c>
      <c r="CV6" s="33">
        <f>IF(CV7="",NA(),CV7)</f>
        <v>62.24</v>
      </c>
      <c r="CW6" s="33">
        <f t="shared" ref="CW6:DE6" si="11">IF(CW7="",NA(),CW7)</f>
        <v>72.7</v>
      </c>
      <c r="CX6" s="33">
        <f t="shared" si="11"/>
        <v>73.959999999999994</v>
      </c>
      <c r="CY6" s="33">
        <f t="shared" si="11"/>
        <v>72.989999999999995</v>
      </c>
      <c r="CZ6" s="33">
        <f t="shared" si="11"/>
        <v>76.27</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325279</v>
      </c>
      <c r="D7" s="35">
        <v>47</v>
      </c>
      <c r="E7" s="35">
        <v>1</v>
      </c>
      <c r="F7" s="35">
        <v>0</v>
      </c>
      <c r="G7" s="35">
        <v>0</v>
      </c>
      <c r="H7" s="35" t="s">
        <v>93</v>
      </c>
      <c r="I7" s="35" t="s">
        <v>94</v>
      </c>
      <c r="J7" s="35" t="s">
        <v>95</v>
      </c>
      <c r="K7" s="35" t="s">
        <v>96</v>
      </c>
      <c r="L7" s="35" t="s">
        <v>97</v>
      </c>
      <c r="M7" s="36" t="s">
        <v>98</v>
      </c>
      <c r="N7" s="36" t="s">
        <v>99</v>
      </c>
      <c r="O7" s="36" t="s">
        <v>98</v>
      </c>
      <c r="P7" s="36">
        <v>4300</v>
      </c>
      <c r="Q7" s="36">
        <v>592</v>
      </c>
      <c r="R7" s="36">
        <v>13.7</v>
      </c>
      <c r="S7" s="36">
        <v>43.21</v>
      </c>
      <c r="T7" s="36">
        <v>0</v>
      </c>
      <c r="U7" s="36">
        <v>13.7</v>
      </c>
      <c r="V7" s="36">
        <v>0</v>
      </c>
      <c r="W7" s="36">
        <v>52.16</v>
      </c>
      <c r="X7" s="36">
        <v>51</v>
      </c>
      <c r="Y7" s="36">
        <v>52.26</v>
      </c>
      <c r="Z7" s="36">
        <v>52.8</v>
      </c>
      <c r="AA7" s="36">
        <v>50.24</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1763.73</v>
      </c>
      <c r="BE7" s="36">
        <v>1826.9</v>
      </c>
      <c r="BF7" s="36">
        <v>1799.94</v>
      </c>
      <c r="BG7" s="36">
        <v>1768.01</v>
      </c>
      <c r="BH7" s="36">
        <v>1767.86</v>
      </c>
      <c r="BI7" s="36">
        <v>1450.45</v>
      </c>
      <c r="BJ7" s="36">
        <v>1442.51</v>
      </c>
      <c r="BK7" s="36">
        <v>1496.15</v>
      </c>
      <c r="BL7" s="36">
        <v>1462.56</v>
      </c>
      <c r="BM7" s="36">
        <v>1486.62</v>
      </c>
      <c r="BN7" s="36">
        <v>1239.32</v>
      </c>
      <c r="BO7" s="36">
        <v>50.91</v>
      </c>
      <c r="BP7" s="36">
        <v>51</v>
      </c>
      <c r="BQ7" s="36">
        <v>50.85</v>
      </c>
      <c r="BR7" s="36">
        <v>48.46</v>
      </c>
      <c r="BS7" s="36">
        <v>46.38</v>
      </c>
      <c r="BT7" s="36">
        <v>33.96</v>
      </c>
      <c r="BU7" s="36">
        <v>33.299999999999997</v>
      </c>
      <c r="BV7" s="36">
        <v>33.01</v>
      </c>
      <c r="BW7" s="36">
        <v>32.39</v>
      </c>
      <c r="BX7" s="36">
        <v>24.39</v>
      </c>
      <c r="BY7" s="36">
        <v>36.33</v>
      </c>
      <c r="BZ7" s="36">
        <v>453.77</v>
      </c>
      <c r="CA7" s="36">
        <v>452.3</v>
      </c>
      <c r="CB7" s="36">
        <v>447.58</v>
      </c>
      <c r="CC7" s="36">
        <v>464.1</v>
      </c>
      <c r="CD7" s="36">
        <v>466.87</v>
      </c>
      <c r="CE7" s="36">
        <v>512.74</v>
      </c>
      <c r="CF7" s="36">
        <v>526.57000000000005</v>
      </c>
      <c r="CG7" s="36">
        <v>523.08000000000004</v>
      </c>
      <c r="CH7" s="36">
        <v>530.83000000000004</v>
      </c>
      <c r="CI7" s="36">
        <v>734.18</v>
      </c>
      <c r="CJ7" s="36">
        <v>476.46</v>
      </c>
      <c r="CK7" s="36">
        <v>51.12</v>
      </c>
      <c r="CL7" s="36">
        <v>42.23</v>
      </c>
      <c r="CM7" s="36">
        <v>41.44</v>
      </c>
      <c r="CN7" s="36">
        <v>41.91</v>
      </c>
      <c r="CO7" s="36">
        <v>41.2</v>
      </c>
      <c r="CP7" s="36">
        <v>51.56</v>
      </c>
      <c r="CQ7" s="36">
        <v>50.66</v>
      </c>
      <c r="CR7" s="36">
        <v>51.11</v>
      </c>
      <c r="CS7" s="36">
        <v>50.49</v>
      </c>
      <c r="CT7" s="36">
        <v>48.36</v>
      </c>
      <c r="CU7" s="36">
        <v>58.19</v>
      </c>
      <c r="CV7" s="36">
        <v>62.24</v>
      </c>
      <c r="CW7" s="36">
        <v>72.7</v>
      </c>
      <c r="CX7" s="36">
        <v>73.959999999999994</v>
      </c>
      <c r="CY7" s="36">
        <v>72.989999999999995</v>
      </c>
      <c r="CZ7" s="36">
        <v>76.27</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dcterms:created xsi:type="dcterms:W3CDTF">2016-01-18T05:05:09Z</dcterms:created>
  <dcterms:modified xsi:type="dcterms:W3CDTF">2016-02-25T05:41:27Z</dcterms:modified>
  <cp:category/>
</cp:coreProperties>
</file>