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<sst xmlns="http://schemas.openxmlformats.org/spreadsheetml/2006/main" count="221" uniqueCount="111">
  <si>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</si>
  <si>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</si>
  <si>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</si>
  <si>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</si>
  <si>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</si>
  <si>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</si>
  <si>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</si>
  <si>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</si>
  <si>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</si>
  <si>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</si>
  <si>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</si>
  <si>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</si>
  <si>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</si>
  <si>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</si>
  <si>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</si>
  <si>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</si>
  <si>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</si>
  <si>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</si>
  <si>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</si>
  <si>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</si>
  <si>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</si>
  <si>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</si>
  <si>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</si>
  <si>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</si>
  <si>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</si>
  <si>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</si>
  <si>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</si>
  <si>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</si>
  <si>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</si>
  <si>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</si>
  <si>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</si>
  <si>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</si>
  <si>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</si>
  <si>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</si>
  <si>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</si>
  <si>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</si>
  <si>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</si>
  <si>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</si>
  <si>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</si>
  <si>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</si>
  <si>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</si>
  <si>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</si>
  <si>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</si>
  <si>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</si>
  <si>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</si>
  <si>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</si>
  <si>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</si>
  <si>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</si>
  <si>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</si>
  <si>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</si>
  <si>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</si>
  <si>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</si>
  <si>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</si>
  <si>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</si>
  <si>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</si>
  <si>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</si>
  <si>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</si>
  <si>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</si>
  <si>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</si>
  <si>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</si>
  <si>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</si>
  <si>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</si>
  <si>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</si>
  <si>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</si>
  <si>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</si>
  <si>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</si>
  <si>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</si>
  <si>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</si>
  <si>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</si>
  <si>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</si>
  <si>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</si>
  <si>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</si>
  <si>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</si>
  <si>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</si>
  <si>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</si>
  <si>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</si>
  <si>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</si>
  <si>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</si>
  <si>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</si>
  <si>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</si>
  <si>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</si>
  <si>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</si>
  <si>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</si>
  <si>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</si>
  <si>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</si>
  <si>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</si>
  <si>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</si>
  <si>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</si>
  <si>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</si>
  <si>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</si>
  <si>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</si>
  <si>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</si>
  <si>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</si>
  <si>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</si>
  <si>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</si>
  <si>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</si>
  <si>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西ノ島町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</si>
  <si>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</si>
  <si>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</si>
  <si>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</si>
  <si>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</si>
  <si>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</si>
  <si>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</si>
  <si>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</si>
  <si>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</si>
  <si>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</si>
  <si>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</si>
  <si>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</si>
  <si>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平成18年度に供用開始し、まだ老朽化に係る大規模改修の予定はないため小修繕で対応している。</t>
    <rPh sb="1" eb="3">
      <t>ヘイセイ</t>
    </rPh>
    <rPh sb="5" eb="7">
      <t>ネンド</t>
    </rPh>
    <rPh sb="8" eb="10">
      <t>キョウヨウ</t>
    </rPh>
    <rPh sb="10" eb="12">
      <t>カイシ</t>
    </rPh>
    <rPh sb="16" eb="19">
      <t>ロウキュウカ</t>
    </rPh>
    <rPh sb="20" eb="21">
      <t>カカ</t>
    </rPh>
    <rPh sb="22" eb="25">
      <t>ダイキボ</t>
    </rPh>
    <rPh sb="25" eb="27">
      <t>カイシュウ</t>
    </rPh>
    <rPh sb="28" eb="30">
      <t>ヨテイ</t>
    </rPh>
    <rPh sb="35" eb="38">
      <t>ショウシュウゼン</t>
    </rPh>
    <rPh sb="39" eb="41">
      <t>タイオウ</t>
    </rPh>
    <phoneticPr fontId="4"/>
  </si>
  <si>
    <t>　徐々に接続率が上昇しているものの、更なる加入促進のため平成23年度から分担金の分割納付ができるように制度改正を行った。これから大きな伸びは見込めないため更なる抜本的な加入促進策が必要な状況にある。
　</t>
    <rPh sb="1" eb="3">
      <t>ジョジョ</t>
    </rPh>
    <rPh sb="4" eb="6">
      <t>セツゾク</t>
    </rPh>
    <rPh sb="6" eb="7">
      <t>リツ</t>
    </rPh>
    <rPh sb="8" eb="10">
      <t>ジョウショウ</t>
    </rPh>
    <rPh sb="18" eb="19">
      <t>サラ</t>
    </rPh>
    <rPh sb="21" eb="23">
      <t>カニュウ</t>
    </rPh>
    <rPh sb="23" eb="25">
      <t>ソクシン</t>
    </rPh>
    <rPh sb="28" eb="30">
      <t>ヘイセイ</t>
    </rPh>
    <rPh sb="32" eb="34">
      <t>ネンド</t>
    </rPh>
    <rPh sb="36" eb="39">
      <t>ブンタンキン</t>
    </rPh>
    <rPh sb="40" eb="42">
      <t>ブンカツ</t>
    </rPh>
    <rPh sb="42" eb="44">
      <t>ノウフ</t>
    </rPh>
    <rPh sb="51" eb="53">
      <t>セイド</t>
    </rPh>
    <rPh sb="53" eb="55">
      <t>カイセイ</t>
    </rPh>
    <rPh sb="56" eb="57">
      <t>オコナ</t>
    </rPh>
    <rPh sb="64" eb="65">
      <t>オオ</t>
    </rPh>
    <rPh sb="67" eb="68">
      <t>ノ</t>
    </rPh>
    <rPh sb="70" eb="72">
      <t>ミコ</t>
    </rPh>
    <rPh sb="77" eb="78">
      <t>サラ</t>
    </rPh>
    <rPh sb="80" eb="83">
      <t>バッポンテキ</t>
    </rPh>
    <rPh sb="84" eb="86">
      <t>カニュウ</t>
    </rPh>
    <rPh sb="86" eb="88">
      <t>ソクシン</t>
    </rPh>
    <rPh sb="88" eb="89">
      <t>サク</t>
    </rPh>
    <rPh sb="90" eb="92">
      <t>ヒツヨウ</t>
    </rPh>
    <rPh sb="93" eb="95">
      <t>ジョウキョウ</t>
    </rPh>
    <phoneticPr fontId="4"/>
  </si>
  <si>
    <t>　特環公共は平成18年度から供用を開始し接続率は平成23年度41.3％、平成27年度は51.0％と今後も加入促進を進める。
　事業はほぼ完成しており、今後は企業債残高対事業規模比率が堅実に減少し、それに伴い経費回収率と汚水処理原価も改善していく見込みであるが、供用開始から10年が経過しており、将来的な施設老朽化対策を見据えた経営を行っていく。また、地理的条件から汚水処理原価は類似団体平均値よりも大幅に高いため、日々の維持管理費の削減に努めたい。
　</t>
    <rPh sb="1" eb="3">
      <t>トッカン</t>
    </rPh>
    <rPh sb="3" eb="5">
      <t>コウキョウ</t>
    </rPh>
    <rPh sb="6" eb="8">
      <t>ヘイセイ</t>
    </rPh>
    <rPh sb="10" eb="12">
      <t>ネンド</t>
    </rPh>
    <rPh sb="14" eb="16">
      <t>キョウヨウ</t>
    </rPh>
    <rPh sb="17" eb="19">
      <t>カイシ</t>
    </rPh>
    <rPh sb="20" eb="22">
      <t>セツゾク</t>
    </rPh>
    <rPh sb="22" eb="23">
      <t>リツ</t>
    </rPh>
    <rPh sb="24" eb="26">
      <t>ヘイセイ</t>
    </rPh>
    <rPh sb="28" eb="30">
      <t>ネンド</t>
    </rPh>
    <rPh sb="36" eb="38">
      <t>ヘイセイ</t>
    </rPh>
    <rPh sb="40" eb="42">
      <t>ネンド</t>
    </rPh>
    <rPh sb="49" eb="51">
      <t>コンゴ</t>
    </rPh>
    <rPh sb="52" eb="54">
      <t>カニュウ</t>
    </rPh>
    <rPh sb="54" eb="56">
      <t>ソクシン</t>
    </rPh>
    <rPh sb="57" eb="58">
      <t>スス</t>
    </rPh>
    <rPh sb="63" eb="65">
      <t>ジギョウ</t>
    </rPh>
    <rPh sb="68" eb="70">
      <t>カンセイ</t>
    </rPh>
    <rPh sb="75" eb="77">
      <t>コンゴ</t>
    </rPh>
    <rPh sb="78" eb="80">
      <t>キギョウ</t>
    </rPh>
    <rPh sb="80" eb="81">
      <t>サイ</t>
    </rPh>
    <rPh sb="81" eb="82">
      <t>ザン</t>
    </rPh>
    <rPh sb="82" eb="83">
      <t>タカ</t>
    </rPh>
    <rPh sb="83" eb="84">
      <t>タイ</t>
    </rPh>
    <rPh sb="84" eb="86">
      <t>ジギョウ</t>
    </rPh>
    <rPh sb="86" eb="88">
      <t>キボ</t>
    </rPh>
    <rPh sb="88" eb="90">
      <t>ヒリツ</t>
    </rPh>
    <rPh sb="91" eb="93">
      <t>ケンジツ</t>
    </rPh>
    <rPh sb="94" eb="96">
      <t>ゲンショウ</t>
    </rPh>
    <rPh sb="101" eb="102">
      <t>トモナ</t>
    </rPh>
    <rPh sb="103" eb="105">
      <t>ケイヒ</t>
    </rPh>
    <rPh sb="105" eb="107">
      <t>カイシュウ</t>
    </rPh>
    <rPh sb="107" eb="108">
      <t>リツ</t>
    </rPh>
    <rPh sb="109" eb="111">
      <t>オスイ</t>
    </rPh>
    <rPh sb="111" eb="113">
      <t>ショリ</t>
    </rPh>
    <rPh sb="113" eb="115">
      <t>ゲンカ</t>
    </rPh>
    <rPh sb="116" eb="118">
      <t>カイゼン</t>
    </rPh>
    <rPh sb="122" eb="124">
      <t>ミコ</t>
    </rPh>
    <rPh sb="130" eb="132">
      <t>キョウヨウ</t>
    </rPh>
    <rPh sb="132" eb="134">
      <t>カイシ</t>
    </rPh>
    <rPh sb="138" eb="139">
      <t>ネン</t>
    </rPh>
    <rPh sb="140" eb="142">
      <t>ケイカ</t>
    </rPh>
    <rPh sb="147" eb="150">
      <t>ショウライテキ</t>
    </rPh>
    <rPh sb="151" eb="153">
      <t>シセツ</t>
    </rPh>
    <rPh sb="153" eb="156">
      <t>ロウキュウカ</t>
    </rPh>
    <rPh sb="156" eb="158">
      <t>タイサク</t>
    </rPh>
    <rPh sb="159" eb="161">
      <t>ミス</t>
    </rPh>
    <rPh sb="163" eb="165">
      <t>ケイエイ</t>
    </rPh>
    <rPh sb="166" eb="167">
      <t>オコナ</t>
    </rPh>
    <rPh sb="175" eb="178">
      <t>チリテキ</t>
    </rPh>
    <rPh sb="178" eb="180">
      <t>ジョウケン</t>
    </rPh>
    <rPh sb="182" eb="184">
      <t>オスイ</t>
    </rPh>
    <rPh sb="184" eb="186">
      <t>ショリ</t>
    </rPh>
    <rPh sb="186" eb="188">
      <t>ゲンカ</t>
    </rPh>
    <rPh sb="189" eb="191">
      <t>ルイジ</t>
    </rPh>
    <rPh sb="191" eb="193">
      <t>ダンタイ</t>
    </rPh>
    <rPh sb="193" eb="196">
      <t>ヘイキンチ</t>
    </rPh>
    <rPh sb="199" eb="201">
      <t>オオハバ</t>
    </rPh>
    <rPh sb="202" eb="203">
      <t>タカ</t>
    </rPh>
    <rPh sb="207" eb="209">
      <t>ヒビ</t>
    </rPh>
    <rPh sb="210" eb="212">
      <t>イジ</t>
    </rPh>
    <rPh sb="212" eb="215">
      <t>カンリヒ</t>
    </rPh>
    <rPh sb="216" eb="218">
      <t>サクゲン</t>
    </rPh>
    <rPh sb="219" eb="220">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</si>
</sst>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6834304"/>
        <c:axId val="5487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36834304"/>
        <c:axId val="54872704"/>
      </c:lineChart>
      <c:dateAx>
        <c:axId val="36834304"/>
        <c:scaling>
          <c:orientation val="minMax"/>
        </c:scaling>
        <c:delete val="1"/>
        <c:axPos val="b"/>
        <c:numFmt formatCode="ge" sourceLinked="1"/>
        <c:majorTickMark val="none"/>
        <c:minorTickMark val="none"/>
        <c:tickLblPos val="none"/>
        <c:crossAx val="54872704"/>
        <c:crosses val="autoZero"/>
        <c:auto val="1"/>
        <c:lblOffset val="100"/>
        <c:baseTimeUnit val="years"/>
      </c:dateAx>
      <c:valAx>
        <c:axId val="5487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3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26.3</c:v>
                </c:pt>
                <c:pt idx="1">
                  <c:v>44.07</c:v>
                </c:pt>
                <c:pt idx="2">
                  <c:v>38.15</c:v>
                </c:pt>
                <c:pt idx="3">
                  <c:v>39.630000000000003</c:v>
                </c:pt>
                <c:pt idx="4">
                  <c:v>38.520000000000003</c:v>
                </c:pt>
              </c:numCache>
            </c:numRef>
          </c:val>
        </c:ser>
        <c:dLbls>
          <c:showLegendKey val="0"/>
          <c:showVal val="0"/>
          <c:showCatName val="0"/>
          <c:showSerName val="0"/>
          <c:showPercent val="0"/>
          <c:showBubbleSize val="0"/>
        </c:dLbls>
        <c:gapWidth val="150"/>
        <c:axId val="38344960"/>
        <c:axId val="3837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38344960"/>
        <c:axId val="38375808"/>
      </c:lineChart>
      <c:dateAx>
        <c:axId val="38344960"/>
        <c:scaling>
          <c:orientation val="minMax"/>
        </c:scaling>
        <c:delete val="1"/>
        <c:axPos val="b"/>
        <c:numFmt formatCode="ge" sourceLinked="1"/>
        <c:majorTickMark val="none"/>
        <c:minorTickMark val="none"/>
        <c:tickLblPos val="none"/>
        <c:crossAx val="38375808"/>
        <c:crosses val="autoZero"/>
        <c:auto val="1"/>
        <c:lblOffset val="100"/>
        <c:baseTimeUnit val="years"/>
      </c:dateAx>
      <c:valAx>
        <c:axId val="3837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4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40.56</c:v>
                </c:pt>
                <c:pt idx="1">
                  <c:v>51.77</c:v>
                </c:pt>
                <c:pt idx="2">
                  <c:v>56.54</c:v>
                </c:pt>
                <c:pt idx="3">
                  <c:v>51.78</c:v>
                </c:pt>
                <c:pt idx="4">
                  <c:v>61.34</c:v>
                </c:pt>
              </c:numCache>
            </c:numRef>
          </c:val>
        </c:ser>
        <c:dLbls>
          <c:showLegendKey val="0"/>
          <c:showVal val="0"/>
          <c:showCatName val="0"/>
          <c:showSerName val="0"/>
          <c:showPercent val="0"/>
          <c:showBubbleSize val="0"/>
        </c:dLbls>
        <c:gapWidth val="150"/>
        <c:axId val="38401920"/>
        <c:axId val="3840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38401920"/>
        <c:axId val="38404096"/>
      </c:lineChart>
      <c:dateAx>
        <c:axId val="38401920"/>
        <c:scaling>
          <c:orientation val="minMax"/>
        </c:scaling>
        <c:delete val="1"/>
        <c:axPos val="b"/>
        <c:numFmt formatCode="ge" sourceLinked="1"/>
        <c:majorTickMark val="none"/>
        <c:minorTickMark val="none"/>
        <c:tickLblPos val="none"/>
        <c:crossAx val="38404096"/>
        <c:crosses val="autoZero"/>
        <c:auto val="1"/>
        <c:lblOffset val="100"/>
        <c:baseTimeUnit val="years"/>
      </c:dateAx>
      <c:valAx>
        <c:axId val="3840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0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59.73</c:v>
                </c:pt>
                <c:pt idx="1">
                  <c:v>67.430000000000007</c:v>
                </c:pt>
                <c:pt idx="2">
                  <c:v>68.22</c:v>
                </c:pt>
                <c:pt idx="3">
                  <c:v>70.06</c:v>
                </c:pt>
                <c:pt idx="4">
                  <c:v>69.400000000000006</c:v>
                </c:pt>
              </c:numCache>
            </c:numRef>
          </c:val>
        </c:ser>
        <c:dLbls>
          <c:showLegendKey val="0"/>
          <c:showVal val="0"/>
          <c:showCatName val="0"/>
          <c:showSerName val="0"/>
          <c:showPercent val="0"/>
          <c:showBubbleSize val="0"/>
        </c:dLbls>
        <c:gapWidth val="150"/>
        <c:axId val="36882304"/>
        <c:axId val="3689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882304"/>
        <c:axId val="36892672"/>
      </c:lineChart>
      <c:dateAx>
        <c:axId val="36882304"/>
        <c:scaling>
          <c:orientation val="minMax"/>
        </c:scaling>
        <c:delete val="1"/>
        <c:axPos val="b"/>
        <c:numFmt formatCode="ge" sourceLinked="1"/>
        <c:majorTickMark val="none"/>
        <c:minorTickMark val="none"/>
        <c:tickLblPos val="none"/>
        <c:crossAx val="36892672"/>
        <c:crosses val="autoZero"/>
        <c:auto val="1"/>
        <c:lblOffset val="100"/>
        <c:baseTimeUnit val="years"/>
      </c:dateAx>
      <c:valAx>
        <c:axId val="3689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8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049856"/>
        <c:axId val="3705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049856"/>
        <c:axId val="37051776"/>
      </c:lineChart>
      <c:dateAx>
        <c:axId val="37049856"/>
        <c:scaling>
          <c:orientation val="minMax"/>
        </c:scaling>
        <c:delete val="1"/>
        <c:axPos val="b"/>
        <c:numFmt formatCode="ge" sourceLinked="1"/>
        <c:majorTickMark val="none"/>
        <c:minorTickMark val="none"/>
        <c:tickLblPos val="none"/>
        <c:crossAx val="37051776"/>
        <c:crosses val="autoZero"/>
        <c:auto val="1"/>
        <c:lblOffset val="100"/>
        <c:baseTimeUnit val="years"/>
      </c:dateAx>
      <c:valAx>
        <c:axId val="3705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4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098624"/>
        <c:axId val="3710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098624"/>
        <c:axId val="37100544"/>
      </c:lineChart>
      <c:dateAx>
        <c:axId val="37098624"/>
        <c:scaling>
          <c:orientation val="minMax"/>
        </c:scaling>
        <c:delete val="1"/>
        <c:axPos val="b"/>
        <c:numFmt formatCode="ge" sourceLinked="1"/>
        <c:majorTickMark val="none"/>
        <c:minorTickMark val="none"/>
        <c:tickLblPos val="none"/>
        <c:crossAx val="37100544"/>
        <c:crosses val="autoZero"/>
        <c:auto val="1"/>
        <c:lblOffset val="100"/>
        <c:baseTimeUnit val="years"/>
      </c:dateAx>
      <c:valAx>
        <c:axId val="3710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9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127296"/>
        <c:axId val="3712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127296"/>
        <c:axId val="37129216"/>
      </c:lineChart>
      <c:dateAx>
        <c:axId val="37127296"/>
        <c:scaling>
          <c:orientation val="minMax"/>
        </c:scaling>
        <c:delete val="1"/>
        <c:axPos val="b"/>
        <c:numFmt formatCode="ge" sourceLinked="1"/>
        <c:majorTickMark val="none"/>
        <c:minorTickMark val="none"/>
        <c:tickLblPos val="none"/>
        <c:crossAx val="37129216"/>
        <c:crosses val="autoZero"/>
        <c:auto val="1"/>
        <c:lblOffset val="100"/>
        <c:baseTimeUnit val="years"/>
      </c:dateAx>
      <c:valAx>
        <c:axId val="3712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2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169408"/>
        <c:axId val="3717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169408"/>
        <c:axId val="37175680"/>
      </c:lineChart>
      <c:dateAx>
        <c:axId val="37169408"/>
        <c:scaling>
          <c:orientation val="minMax"/>
        </c:scaling>
        <c:delete val="1"/>
        <c:axPos val="b"/>
        <c:numFmt formatCode="ge" sourceLinked="1"/>
        <c:majorTickMark val="none"/>
        <c:minorTickMark val="none"/>
        <c:tickLblPos val="none"/>
        <c:crossAx val="37175680"/>
        <c:crosses val="autoZero"/>
        <c:auto val="1"/>
        <c:lblOffset val="100"/>
        <c:baseTimeUnit val="years"/>
      </c:dateAx>
      <c:valAx>
        <c:axId val="3717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6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10128.14</c:v>
                </c:pt>
                <c:pt idx="1">
                  <c:v>6541.13</c:v>
                </c:pt>
                <c:pt idx="2">
                  <c:v>4910.09</c:v>
                </c:pt>
                <c:pt idx="3">
                  <c:v>3382.93</c:v>
                </c:pt>
                <c:pt idx="4">
                  <c:v>3117.4</c:v>
                </c:pt>
              </c:numCache>
            </c:numRef>
          </c:val>
        </c:ser>
        <c:dLbls>
          <c:showLegendKey val="0"/>
          <c:showVal val="0"/>
          <c:showCatName val="0"/>
          <c:showSerName val="0"/>
          <c:showPercent val="0"/>
          <c:showBubbleSize val="0"/>
        </c:dLbls>
        <c:gapWidth val="150"/>
        <c:axId val="37209984"/>
        <c:axId val="3722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37209984"/>
        <c:axId val="37220352"/>
      </c:lineChart>
      <c:dateAx>
        <c:axId val="37209984"/>
        <c:scaling>
          <c:orientation val="minMax"/>
        </c:scaling>
        <c:delete val="1"/>
        <c:axPos val="b"/>
        <c:numFmt formatCode="ge" sourceLinked="1"/>
        <c:majorTickMark val="none"/>
        <c:minorTickMark val="none"/>
        <c:tickLblPos val="none"/>
        <c:crossAx val="37220352"/>
        <c:crosses val="autoZero"/>
        <c:auto val="1"/>
        <c:lblOffset val="100"/>
        <c:baseTimeUnit val="years"/>
      </c:dateAx>
      <c:valAx>
        <c:axId val="3722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0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14.91</c:v>
                </c:pt>
                <c:pt idx="1">
                  <c:v>19.46</c:v>
                </c:pt>
                <c:pt idx="2">
                  <c:v>17.920000000000002</c:v>
                </c:pt>
                <c:pt idx="3">
                  <c:v>18.16</c:v>
                </c:pt>
                <c:pt idx="4">
                  <c:v>18.03</c:v>
                </c:pt>
              </c:numCache>
            </c:numRef>
          </c:val>
        </c:ser>
        <c:dLbls>
          <c:showLegendKey val="0"/>
          <c:showVal val="0"/>
          <c:showCatName val="0"/>
          <c:showSerName val="0"/>
          <c:showPercent val="0"/>
          <c:showBubbleSize val="0"/>
        </c:dLbls>
        <c:gapWidth val="150"/>
        <c:axId val="37322752"/>
        <c:axId val="3732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37322752"/>
        <c:axId val="37324672"/>
      </c:lineChart>
      <c:dateAx>
        <c:axId val="37322752"/>
        <c:scaling>
          <c:orientation val="minMax"/>
        </c:scaling>
        <c:delete val="1"/>
        <c:axPos val="b"/>
        <c:numFmt formatCode="ge" sourceLinked="1"/>
        <c:majorTickMark val="none"/>
        <c:minorTickMark val="none"/>
        <c:tickLblPos val="none"/>
        <c:crossAx val="37324672"/>
        <c:crosses val="autoZero"/>
        <c:auto val="1"/>
        <c:lblOffset val="100"/>
        <c:baseTimeUnit val="years"/>
      </c:dateAx>
      <c:valAx>
        <c:axId val="3732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2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1707.98</c:v>
                </c:pt>
                <c:pt idx="1">
                  <c:v>995.66</c:v>
                </c:pt>
                <c:pt idx="2">
                  <c:v>1171.77</c:v>
                </c:pt>
                <c:pt idx="3">
                  <c:v>1093.51</c:v>
                </c:pt>
                <c:pt idx="4">
                  <c:v>1127.81</c:v>
                </c:pt>
              </c:numCache>
            </c:numRef>
          </c:val>
        </c:ser>
        <c:dLbls>
          <c:showLegendKey val="0"/>
          <c:showVal val="0"/>
          <c:showCatName val="0"/>
          <c:showSerName val="0"/>
          <c:showPercent val="0"/>
          <c:showBubbleSize val="0"/>
        </c:dLbls>
        <c:gapWidth val="150"/>
        <c:axId val="37341824"/>
        <c:axId val="3734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37341824"/>
        <c:axId val="37344000"/>
      </c:lineChart>
      <c:dateAx>
        <c:axId val="37341824"/>
        <c:scaling>
          <c:orientation val="minMax"/>
        </c:scaling>
        <c:delete val="1"/>
        <c:axPos val="b"/>
        <c:numFmt formatCode="ge" sourceLinked="1"/>
        <c:majorTickMark val="none"/>
        <c:minorTickMark val="none"/>
        <c:tickLblPos val="none"/>
        <c:crossAx val="37344000"/>
        <c:crosses val="autoZero"/>
        <c:auto val="1"/>
        <c:lblOffset val="100"/>
        <c:baseTimeUnit val="years"/>
      </c:dateAx>
      <c:valAx>
        <c:axId val="3734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4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6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西ノ島町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3046</v>
      </c>
      <c r="AM8" s="47"/>
      <c r="AN8" s="47"/>
      <c r="AO8" s="47"/>
      <c r="AP8" s="47"/>
      <c r="AQ8" s="47"/>
      <c r="AR8" s="47"/>
      <c r="AS8" s="47"/>
      <c r="AT8" s="43">
        <f>データ!S6</f>
        <v>55.95</v>
      </c>
      <c r="AU8" s="43"/>
      <c r="AV8" s="43"/>
      <c r="AW8" s="43"/>
      <c r="AX8" s="43"/>
      <c r="AY8" s="43"/>
      <c r="AZ8" s="43"/>
      <c r="BA8" s="43"/>
      <c r="BB8" s="43">
        <f>データ!T6</f>
        <v>54.44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20.73</v>
      </c>
      <c r="Q10" s="43"/>
      <c r="R10" s="43"/>
      <c r="S10" s="43"/>
      <c r="T10" s="43"/>
      <c r="U10" s="43"/>
      <c r="V10" s="43"/>
      <c r="W10" s="43">
        <f>データ!P6</f>
        <v>100</v>
      </c>
      <c r="X10" s="43"/>
      <c r="Y10" s="43"/>
      <c r="Z10" s="43"/>
      <c r="AA10" s="43"/>
      <c r="AB10" s="43"/>
      <c r="AC10" s="43"/>
      <c r="AD10" s="47">
        <f>データ!Q6</f>
        <v>3454</v>
      </c>
      <c r="AE10" s="47"/>
      <c r="AF10" s="47"/>
      <c r="AG10" s="47"/>
      <c r="AH10" s="47"/>
      <c r="AI10" s="47"/>
      <c r="AJ10" s="47"/>
      <c r="AK10" s="2"/>
      <c r="AL10" s="47">
        <f>データ!U6</f>
        <v>626</v>
      </c>
      <c r="AM10" s="47"/>
      <c r="AN10" s="47"/>
      <c r="AO10" s="47"/>
      <c r="AP10" s="47"/>
      <c r="AQ10" s="47"/>
      <c r="AR10" s="47"/>
      <c r="AS10" s="47"/>
      <c r="AT10" s="43">
        <f>データ!V6</f>
        <v>0.25</v>
      </c>
      <c r="AU10" s="43"/>
      <c r="AV10" s="43"/>
      <c r="AW10" s="43"/>
      <c r="AX10" s="43"/>
      <c r="AY10" s="43"/>
      <c r="AZ10" s="43"/>
      <c r="BA10" s="43"/>
      <c r="BB10" s="43">
        <f>データ!W6</f>
        <v>2504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325261</v>
      </c>
      <c r="D6" s="31">
        <f t="shared" si="3"/>
        <v>47</v>
      </c>
      <c r="E6" s="31">
        <f t="shared" si="3"/>
        <v>17</v>
      </c>
      <c r="F6" s="31">
        <f t="shared" si="3"/>
        <v>4</v>
      </c>
      <c r="G6" s="31">
        <f t="shared" si="3"/>
        <v>0</v>
      </c>
      <c r="H6" s="31" t="str">
        <f t="shared" si="3"/>
        <v>島根県　西ノ島町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20.73</v>
      </c>
      <c r="P6" s="32">
        <f t="shared" si="3"/>
        <v>100</v>
      </c>
      <c r="Q6" s="32">
        <f t="shared" si="3"/>
        <v>3454</v>
      </c>
      <c r="R6" s="32">
        <f t="shared" si="3"/>
        <v>3046</v>
      </c>
      <c r="S6" s="32">
        <f t="shared" si="3"/>
        <v>55.95</v>
      </c>
      <c r="T6" s="32">
        <f t="shared" si="3"/>
        <v>54.44</v>
      </c>
      <c r="U6" s="32">
        <f t="shared" si="3"/>
        <v>626</v>
      </c>
      <c r="V6" s="32">
        <f t="shared" si="3"/>
        <v>0.25</v>
      </c>
      <c r="W6" s="32">
        <f t="shared" si="3"/>
        <v>2504</v>
      </c>
      <c r="X6" s="33">
        <f>IF(X7="",NA(),X7)</f>
        <v>59.73</v>
      </c>
      <c r="Y6" s="33">
        <f t="shared" ref="Y6:AG6" si="4">IF(Y7="",NA(),Y7)</f>
        <v>67.430000000000007</v>
      </c>
      <c r="Z6" s="33">
        <f t="shared" si="4"/>
        <v>68.22</v>
      </c>
      <c r="AA6" s="33">
        <f t="shared" si="4"/>
        <v>70.06</v>
      </c>
      <c r="AB6" s="33">
        <f t="shared" si="4"/>
        <v>69.400000000000006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10128.14</v>
      </c>
      <c r="BF6" s="33">
        <f t="shared" ref="BF6:BN6" si="7">IF(BF7="",NA(),BF7)</f>
        <v>6541.13</v>
      </c>
      <c r="BG6" s="33">
        <f t="shared" si="7"/>
        <v>4910.09</v>
      </c>
      <c r="BH6" s="33">
        <f t="shared" si="7"/>
        <v>3382.93</v>
      </c>
      <c r="BI6" s="33">
        <f t="shared" si="7"/>
        <v>3117.4</v>
      </c>
      <c r="BJ6" s="33">
        <f t="shared" si="7"/>
        <v>1868.17</v>
      </c>
      <c r="BK6" s="33">
        <f t="shared" si="7"/>
        <v>1835.56</v>
      </c>
      <c r="BL6" s="33">
        <f t="shared" si="7"/>
        <v>1716.82</v>
      </c>
      <c r="BM6" s="33">
        <f t="shared" si="7"/>
        <v>1554.05</v>
      </c>
      <c r="BN6" s="33">
        <f t="shared" si="7"/>
        <v>1671.86</v>
      </c>
      <c r="BO6" s="32" t="str">
        <f>IF(BO7="","",IF(BO7="-","【-】","【"&amp;SUBSTITUTE(TEXT(BO7,"#,##0.00"),"-","△")&amp;"】"))</f>
        <v>【1,479.31】</v>
      </c>
      <c r="BP6" s="33">
        <f>IF(BP7="",NA(),BP7)</f>
        <v>14.91</v>
      </c>
      <c r="BQ6" s="33">
        <f t="shared" ref="BQ6:BY6" si="8">IF(BQ7="",NA(),BQ7)</f>
        <v>19.46</v>
      </c>
      <c r="BR6" s="33">
        <f t="shared" si="8"/>
        <v>17.920000000000002</v>
      </c>
      <c r="BS6" s="33">
        <f t="shared" si="8"/>
        <v>18.16</v>
      </c>
      <c r="BT6" s="33">
        <f t="shared" si="8"/>
        <v>18.03</v>
      </c>
      <c r="BU6" s="33">
        <f t="shared" si="8"/>
        <v>55.15</v>
      </c>
      <c r="BV6" s="33">
        <f t="shared" si="8"/>
        <v>52.89</v>
      </c>
      <c r="BW6" s="33">
        <f t="shared" si="8"/>
        <v>51.73</v>
      </c>
      <c r="BX6" s="33">
        <f t="shared" si="8"/>
        <v>53.01</v>
      </c>
      <c r="BY6" s="33">
        <f t="shared" si="8"/>
        <v>50.54</v>
      </c>
      <c r="BZ6" s="32" t="str">
        <f>IF(BZ7="","",IF(BZ7="-","【-】","【"&amp;SUBSTITUTE(TEXT(BZ7,"#,##0.00"),"-","△")&amp;"】"))</f>
        <v>【63.50】</v>
      </c>
      <c r="CA6" s="33">
        <f>IF(CA7="",NA(),CA7)</f>
        <v>1707.98</v>
      </c>
      <c r="CB6" s="33">
        <f t="shared" ref="CB6:CJ6" si="9">IF(CB7="",NA(),CB7)</f>
        <v>995.66</v>
      </c>
      <c r="CC6" s="33">
        <f t="shared" si="9"/>
        <v>1171.77</v>
      </c>
      <c r="CD6" s="33">
        <f t="shared" si="9"/>
        <v>1093.51</v>
      </c>
      <c r="CE6" s="33">
        <f t="shared" si="9"/>
        <v>1127.81</v>
      </c>
      <c r="CF6" s="33">
        <f t="shared" si="9"/>
        <v>283.05</v>
      </c>
      <c r="CG6" s="33">
        <f t="shared" si="9"/>
        <v>300.52</v>
      </c>
      <c r="CH6" s="33">
        <f t="shared" si="9"/>
        <v>310.47000000000003</v>
      </c>
      <c r="CI6" s="33">
        <f t="shared" si="9"/>
        <v>299.39</v>
      </c>
      <c r="CJ6" s="33">
        <f t="shared" si="9"/>
        <v>320.36</v>
      </c>
      <c r="CK6" s="32" t="str">
        <f>IF(CK7="","",IF(CK7="-","【-】","【"&amp;SUBSTITUTE(TEXT(CK7,"#,##0.00"),"-","△")&amp;"】"))</f>
        <v>【253.12】</v>
      </c>
      <c r="CL6" s="33">
        <f>IF(CL7="",NA(),CL7)</f>
        <v>26.3</v>
      </c>
      <c r="CM6" s="33">
        <f t="shared" ref="CM6:CU6" si="10">IF(CM7="",NA(),CM7)</f>
        <v>44.07</v>
      </c>
      <c r="CN6" s="33">
        <f t="shared" si="10"/>
        <v>38.15</v>
      </c>
      <c r="CO6" s="33">
        <f t="shared" si="10"/>
        <v>39.630000000000003</v>
      </c>
      <c r="CP6" s="33">
        <f t="shared" si="10"/>
        <v>38.520000000000003</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40.56</v>
      </c>
      <c r="CX6" s="33">
        <f t="shared" ref="CX6:DF6" si="11">IF(CX7="",NA(),CX7)</f>
        <v>51.77</v>
      </c>
      <c r="CY6" s="33">
        <f t="shared" si="11"/>
        <v>56.54</v>
      </c>
      <c r="CZ6" s="33">
        <f t="shared" si="11"/>
        <v>51.78</v>
      </c>
      <c r="DA6" s="33">
        <f t="shared" si="11"/>
        <v>61.34</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325261</v>
      </c>
      <c r="D7" s="35">
        <v>47</v>
      </c>
      <c r="E7" s="35">
        <v>17</v>
      </c>
      <c r="F7" s="35">
        <v>4</v>
      </c>
      <c r="G7" s="35">
        <v>0</v>
      </c>
      <c r="H7" s="35" t="s">
        <v>96</v>
      </c>
      <c r="I7" s="35" t="s">
        <v>97</v>
      </c>
      <c r="J7" s="35" t="s">
        <v>98</v>
      </c>
      <c r="K7" s="35" t="s">
        <v>99</v>
      </c>
      <c r="L7" s="35" t="s">
        <v>100</v>
      </c>
      <c r="M7" s="36" t="s">
        <v>101</v>
      </c>
      <c r="N7" s="36" t="s">
        <v>102</v>
      </c>
      <c r="O7" s="36">
        <v>20.73</v>
      </c>
      <c r="P7" s="36">
        <v>100</v>
      </c>
      <c r="Q7" s="36">
        <v>3454</v>
      </c>
      <c r="R7" s="36">
        <v>3046</v>
      </c>
      <c r="S7" s="36">
        <v>55.95</v>
      </c>
      <c r="T7" s="36">
        <v>54.44</v>
      </c>
      <c r="U7" s="36">
        <v>626</v>
      </c>
      <c r="V7" s="36">
        <v>0.25</v>
      </c>
      <c r="W7" s="36">
        <v>2504</v>
      </c>
      <c r="X7" s="36">
        <v>59.73</v>
      </c>
      <c r="Y7" s="36">
        <v>67.430000000000007</v>
      </c>
      <c r="Z7" s="36">
        <v>68.22</v>
      </c>
      <c r="AA7" s="36">
        <v>70.06</v>
      </c>
      <c r="AB7" s="36">
        <v>69.400000000000006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10128.14</v>
      </c>
      <c r="BF7" s="36">
        <v>6541.13</v>
      </c>
      <c r="BG7" s="36">
        <v>4910.09</v>
      </c>
      <c r="BH7" s="36">
        <v>3382.93</v>
      </c>
      <c r="BI7" s="36">
        <v>3117.4</v>
      </c>
      <c r="BJ7" s="36">
        <v>1868.17</v>
      </c>
      <c r="BK7" s="36">
        <v>1835.56</v>
      </c>
      <c r="BL7" s="36">
        <v>1716.82</v>
      </c>
      <c r="BM7" s="36">
        <v>1554.05</v>
      </c>
      <c r="BN7" s="36">
        <v>1671.86</v>
      </c>
      <c r="BO7" s="36">
        <v>1479.31</v>
      </c>
      <c r="BP7" s="36">
        <v>14.91</v>
      </c>
      <c r="BQ7" s="36">
        <v>19.46</v>
      </c>
      <c r="BR7" s="36">
        <v>17.920000000000002</v>
      </c>
      <c r="BS7" s="36">
        <v>18.16</v>
      </c>
      <c r="BT7" s="36">
        <v>18.03</v>
      </c>
      <c r="BU7" s="36">
        <v>55.15</v>
      </c>
      <c r="BV7" s="36">
        <v>52.89</v>
      </c>
      <c r="BW7" s="36">
        <v>51.73</v>
      </c>
      <c r="BX7" s="36">
        <v>53.01</v>
      </c>
      <c r="BY7" s="36">
        <v>50.54</v>
      </c>
      <c r="BZ7" s="36">
        <v>63.5</v>
      </c>
      <c r="CA7" s="36">
        <v>1707.98</v>
      </c>
      <c r="CB7" s="36">
        <v>995.66</v>
      </c>
      <c r="CC7" s="36">
        <v>1171.77</v>
      </c>
      <c r="CD7" s="36">
        <v>1093.51</v>
      </c>
      <c r="CE7" s="36">
        <v>1127.81</v>
      </c>
      <c r="CF7" s="36">
        <v>283.05</v>
      </c>
      <c r="CG7" s="36">
        <v>300.52</v>
      </c>
      <c r="CH7" s="36">
        <v>310.47000000000003</v>
      </c>
      <c r="CI7" s="36">
        <v>299.39</v>
      </c>
      <c r="CJ7" s="36">
        <v>320.36</v>
      </c>
      <c r="CK7" s="36">
        <v>253.12</v>
      </c>
      <c r="CL7" s="36">
        <v>26.3</v>
      </c>
      <c r="CM7" s="36">
        <v>44.07</v>
      </c>
      <c r="CN7" s="36">
        <v>38.15</v>
      </c>
      <c r="CO7" s="36">
        <v>39.630000000000003</v>
      </c>
      <c r="CP7" s="36">
        <v>38.520000000000003</v>
      </c>
      <c r="CQ7" s="36">
        <v>36.18</v>
      </c>
      <c r="CR7" s="36">
        <v>36.799999999999997</v>
      </c>
      <c r="CS7" s="36">
        <v>36.67</v>
      </c>
      <c r="CT7" s="36">
        <v>36.200000000000003</v>
      </c>
      <c r="CU7" s="36">
        <v>34.74</v>
      </c>
      <c r="CV7" s="36">
        <v>41.06</v>
      </c>
      <c r="CW7" s="36">
        <v>40.56</v>
      </c>
      <c r="CX7" s="36">
        <v>51.77</v>
      </c>
      <c r="CY7" s="36">
        <v>56.54</v>
      </c>
      <c r="CZ7" s="36">
        <v>51.78</v>
      </c>
      <c r="DA7" s="36">
        <v>61.34</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r00695</cp:lastModifiedBy>
  <cp:lastPrinted>2016-02-23T04:07:58Z</cp:lastPrinted>
  <dcterms:created xsi:type="dcterms:W3CDTF">2016-02-03T09:06:08Z</dcterms:created>
  <dcterms:modified xsi:type="dcterms:W3CDTF">2016-02-25T06:23:30Z</dcterms:modified>
  <cp:category/>
</cp:coreProperties>
</file>