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<sst xmlns="http://schemas.openxmlformats.org/spreadsheetml/2006/main" count="226" uniqueCount="111">
  <si>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</si>
  <si>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</si>
  <si>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</si>
  <si>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</si>
  <si>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</si>
  <si>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</si>
  <si>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</si>
  <si>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</si>
  <si>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</si>
  <si>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</si>
  <si>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</si>
  <si>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</si>
  <si>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</si>
  <si>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</si>
  <si>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</si>
  <si>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</si>
  <si>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</si>
  <si>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</si>
  <si>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</si>
  <si>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</si>
  <si>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</si>
  <si>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</si>
  <si>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</si>
  <si>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</si>
  <si>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</si>
  <si>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</si>
  <si>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</si>
  <si>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</si>
  <si>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</si>
  <si>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</si>
  <si>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</si>
  <si>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</si>
  <si>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</si>
  <si>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</si>
  <si>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</si>
  <si>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</si>
  <si>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</si>
  <si>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</si>
  <si>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</si>
  <si>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</si>
  <si>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</si>
  <si>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</si>
  <si>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</si>
  <si>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</si>
  <si>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</si>
  <si>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</si>
  <si>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</si>
  <si>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</si>
  <si>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</si>
  <si>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</si>
  <si>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</si>
  <si>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</si>
  <si>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</si>
  <si>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</si>
  <si>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</si>
  <si>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</si>
  <si>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</si>
  <si>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</si>
  <si>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</si>
  <si>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</si>
  <si>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</si>
  <si>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</si>
  <si>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</si>
  <si>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</si>
  <si>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</si>
  <si>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</si>
  <si>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</si>
  <si>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</si>
  <si>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</si>
  <si>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</si>
  <si>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</si>
  <si>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</si>
  <si>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</si>
  <si>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</si>
  <si>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</si>
  <si>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</si>
  <si>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</si>
  <si>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</si>
  <si>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</si>
  <si>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</si>
  <si>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</si>
  <si>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</si>
  <si>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</si>
  <si>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</si>
  <si>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</si>
  <si>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</si>
  <si>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</si>
  <si>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</si>
  <si>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</si>
  <si>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</si>
  <si>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</si>
  <si>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</si>
  <si>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</si>
  <si>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</si>
  <si>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</si>
  <si>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</si>
  <si>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津和野町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</si>
  <si>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</si>
  <si>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</si>
  <si>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</si>
  <si>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</si>
  <si>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</si>
  <si>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</si>
  <si>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</si>
  <si>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</si>
  <si>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</si>
  <si>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</si>
  <si>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</si>
  <si>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類似団体と比較すると経営状況は厳しい状態にある。
整備も完了し水洗化率は100％になっているものの、これ以上の使用料の収入は見込めないため、料金改定や維持管理費の削減が必要であるが、下水道使用料と統一料金であることから料金改定については時期を合わせる予定である。</t>
    <rPh sb="0" eb="1">
      <t>ルイ</t>
    </rPh>
    <rPh sb="1" eb="2">
      <t>ニ</t>
    </rPh>
    <rPh sb="2" eb="4">
      <t>ダンタイ</t>
    </rPh>
    <rPh sb="5" eb="7">
      <t>ヒカク</t>
    </rPh>
    <rPh sb="10" eb="12">
      <t>ケイエイ</t>
    </rPh>
    <rPh sb="12" eb="14">
      <t>ジョウキョウ</t>
    </rPh>
    <rPh sb="15" eb="16">
      <t>キビ</t>
    </rPh>
    <rPh sb="18" eb="20">
      <t>ジョウタイ</t>
    </rPh>
    <rPh sb="25" eb="27">
      <t>セイビ</t>
    </rPh>
    <rPh sb="28" eb="30">
      <t>カンリョウ</t>
    </rPh>
    <rPh sb="31" eb="34">
      <t>スイセンカ</t>
    </rPh>
    <rPh sb="34" eb="35">
      <t>リツ</t>
    </rPh>
    <rPh sb="52" eb="54">
      <t>イジョウ</t>
    </rPh>
    <rPh sb="55" eb="58">
      <t>シヨウリョウ</t>
    </rPh>
    <rPh sb="59" eb="61">
      <t>シュウニュウ</t>
    </rPh>
    <rPh sb="62" eb="64">
      <t>ミコ</t>
    </rPh>
    <rPh sb="70" eb="72">
      <t>リョウキン</t>
    </rPh>
    <rPh sb="72" eb="74">
      <t>カイテイ</t>
    </rPh>
    <rPh sb="75" eb="77">
      <t>イジ</t>
    </rPh>
    <rPh sb="77" eb="80">
      <t>カンリヒ</t>
    </rPh>
    <rPh sb="81" eb="83">
      <t>サクゲン</t>
    </rPh>
    <rPh sb="84" eb="86">
      <t>ヒツヨウ</t>
    </rPh>
    <rPh sb="91" eb="94">
      <t>ゲスイドウ</t>
    </rPh>
    <rPh sb="94" eb="97">
      <t>シヨウリョウ</t>
    </rPh>
    <rPh sb="98" eb="100">
      <t>トウイツ</t>
    </rPh>
    <rPh sb="100" eb="102">
      <t>リョウキン</t>
    </rPh>
    <rPh sb="109" eb="111">
      <t>リョウキン</t>
    </rPh>
    <rPh sb="111" eb="113">
      <t>カイテイ</t>
    </rPh>
    <rPh sb="118" eb="120">
      <t>ジキ</t>
    </rPh>
    <rPh sb="121" eb="122">
      <t>ア</t>
    </rPh>
    <rPh sb="125" eb="127">
      <t>ヨテイ</t>
    </rPh>
    <phoneticPr fontId="4"/>
  </si>
  <si>
    <t>使用料により賄えない費用については、一般会計繰入金で補てんしている状況にある。
類似団体と比較して、施設規模が小さく使用料の収入が限られているため経営状況は厳しい状況にある。</t>
    <rPh sb="0" eb="3">
      <t>シヨウリョウ</t>
    </rPh>
    <rPh sb="6" eb="7">
      <t>マカナ</t>
    </rPh>
    <rPh sb="10" eb="12">
      <t>ヒヨウ</t>
    </rPh>
    <rPh sb="18" eb="20">
      <t>イッパン</t>
    </rPh>
    <rPh sb="20" eb="22">
      <t>カイケイ</t>
    </rPh>
    <rPh sb="22" eb="24">
      <t>クリイレ</t>
    </rPh>
    <rPh sb="24" eb="25">
      <t>キン</t>
    </rPh>
    <rPh sb="26" eb="27">
      <t>ホ</t>
    </rPh>
    <rPh sb="33" eb="35">
      <t>ジョウキョウ</t>
    </rPh>
    <rPh sb="40" eb="41">
      <t>ルイ</t>
    </rPh>
    <rPh sb="41" eb="42">
      <t>ニ</t>
    </rPh>
    <rPh sb="42" eb="44">
      <t>ダンタイ</t>
    </rPh>
    <rPh sb="45" eb="47">
      <t>ヒカク</t>
    </rPh>
    <rPh sb="50" eb="52">
      <t>シセツ</t>
    </rPh>
    <rPh sb="52" eb="54">
      <t>キボ</t>
    </rPh>
    <rPh sb="55" eb="56">
      <t>チイ</t>
    </rPh>
    <rPh sb="58" eb="61">
      <t>シヨウリョウ</t>
    </rPh>
    <rPh sb="62" eb="64">
      <t>シュウニュウ</t>
    </rPh>
    <rPh sb="65" eb="66">
      <t>カギ</t>
    </rPh>
    <rPh sb="73" eb="75">
      <t>ケイエイ</t>
    </rPh>
    <rPh sb="75" eb="77">
      <t>ジョウキョウ</t>
    </rPh>
    <rPh sb="78" eb="79">
      <t>キビ</t>
    </rPh>
    <rPh sb="81" eb="83">
      <t>ジョウキョウ</t>
    </rPh>
    <phoneticPr fontId="4"/>
  </si>
  <si>
    <t>管渠については、古いもので平成15年に布設され現在12年が経過している。標準耐用年数は50年であり比較的新しく現段階では更新計画はない。
今後は定期的な管路調査等を行い管渠の長寿命化を図っていく計画である。</t>
    <rPh sb="0" eb="1">
      <t>カン</t>
    </rPh>
    <rPh sb="1" eb="2">
      <t>キョ</t>
    </rPh>
    <rPh sb="8" eb="9">
      <t>フル</t>
    </rPh>
    <rPh sb="13" eb="15">
      <t>ヘイセイ</t>
    </rPh>
    <rPh sb="17" eb="18">
      <t>ネン</t>
    </rPh>
    <rPh sb="19" eb="21">
      <t>フセツ</t>
    </rPh>
    <rPh sb="23" eb="25">
      <t>ゲンザイ</t>
    </rPh>
    <rPh sb="27" eb="28">
      <t>ネン</t>
    </rPh>
    <rPh sb="29" eb="31">
      <t>ケイカ</t>
    </rPh>
    <rPh sb="36" eb="38">
      <t>ヒョウジュン</t>
    </rPh>
    <rPh sb="38" eb="40">
      <t>タイヨウ</t>
    </rPh>
    <rPh sb="40" eb="42">
      <t>ネンスウ</t>
    </rPh>
    <rPh sb="45" eb="46">
      <t>ネン</t>
    </rPh>
    <rPh sb="49" eb="52">
      <t>ヒカクテキ</t>
    </rPh>
    <rPh sb="52" eb="53">
      <t>アタラ</t>
    </rPh>
    <rPh sb="55" eb="58">
      <t>ゲンダンカイ</t>
    </rPh>
    <rPh sb="60" eb="62">
      <t>コウシン</t>
    </rPh>
    <rPh sb="62" eb="64">
      <t>ケイカク</t>
    </rPh>
    <rPh sb="69" eb="71">
      <t>コンゴ</t>
    </rPh>
    <rPh sb="72" eb="75">
      <t>テイキテキ</t>
    </rPh>
    <rPh sb="76" eb="78">
      <t>カンロ</t>
    </rPh>
    <rPh sb="78" eb="80">
      <t>チョウサ</t>
    </rPh>
    <rPh sb="80" eb="81">
      <t>トウ</t>
    </rPh>
    <rPh sb="82" eb="83">
      <t>オコナ</t>
    </rPh>
    <rPh sb="84" eb="85">
      <t>カン</t>
    </rPh>
    <rPh sb="85" eb="86">
      <t>キョ</t>
    </rPh>
    <rPh sb="87" eb="88">
      <t>チョウ</t>
    </rPh>
    <rPh sb="88" eb="91">
      <t>ジュミョウカ</t>
    </rPh>
    <rPh sb="92" eb="93">
      <t>ハカ</t>
    </rPh>
    <rPh sb="97" eb="99">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</si>
</sst>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350400"/>
        <c:axId val="10493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7.0000000000000007E-2</c:v>
                </c:pt>
              </c:numCache>
            </c:numRef>
          </c:val>
          <c:smooth val="0"/>
        </c:ser>
        <c:dLbls>
          <c:showLegendKey val="0"/>
          <c:showVal val="0"/>
          <c:showCatName val="0"/>
          <c:showSerName val="0"/>
          <c:showPercent val="0"/>
          <c:showBubbleSize val="0"/>
        </c:dLbls>
        <c:marker val="1"/>
        <c:smooth val="0"/>
        <c:axId val="99350400"/>
        <c:axId val="104935424"/>
      </c:lineChart>
      <c:dateAx>
        <c:axId val="99350400"/>
        <c:scaling>
          <c:orientation val="minMax"/>
        </c:scaling>
        <c:delete val="1"/>
        <c:axPos val="b"/>
        <c:numFmt formatCode="ge" sourceLinked="1"/>
        <c:majorTickMark val="none"/>
        <c:minorTickMark val="none"/>
        <c:tickLblPos val="none"/>
        <c:crossAx val="104935424"/>
        <c:crosses val="autoZero"/>
        <c:auto val="1"/>
        <c:lblOffset val="100"/>
        <c:baseTimeUnit val="years"/>
      </c:dateAx>
      <c:valAx>
        <c:axId val="10493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5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formatCode="#,##0.00;&quot;△&quot;#,##0.00">
                  <c:v>0</c:v>
                </c:pt>
                <c:pt idx="1">
                  <c:v>52.17</c:v>
                </c:pt>
                <c:pt idx="2">
                  <c:v>52.17</c:v>
                </c:pt>
                <c:pt idx="3">
                  <c:v>60.87</c:v>
                </c:pt>
                <c:pt idx="4">
                  <c:v>60.87</c:v>
                </c:pt>
              </c:numCache>
            </c:numRef>
          </c:val>
        </c:ser>
        <c:dLbls>
          <c:showLegendKey val="0"/>
          <c:showVal val="0"/>
          <c:showCatName val="0"/>
          <c:showSerName val="0"/>
          <c:showPercent val="0"/>
          <c:showBubbleSize val="0"/>
        </c:dLbls>
        <c:gapWidth val="150"/>
        <c:axId val="99223808"/>
        <c:axId val="9926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44.69</c:v>
                </c:pt>
              </c:numCache>
            </c:numRef>
          </c:val>
          <c:smooth val="0"/>
        </c:ser>
        <c:dLbls>
          <c:showLegendKey val="0"/>
          <c:showVal val="0"/>
          <c:showCatName val="0"/>
          <c:showSerName val="0"/>
          <c:showPercent val="0"/>
          <c:showBubbleSize val="0"/>
        </c:dLbls>
        <c:marker val="1"/>
        <c:smooth val="0"/>
        <c:axId val="99223808"/>
        <c:axId val="99262848"/>
      </c:lineChart>
      <c:dateAx>
        <c:axId val="99223808"/>
        <c:scaling>
          <c:orientation val="minMax"/>
        </c:scaling>
        <c:delete val="1"/>
        <c:axPos val="b"/>
        <c:numFmt formatCode="ge" sourceLinked="1"/>
        <c:majorTickMark val="none"/>
        <c:minorTickMark val="none"/>
        <c:tickLblPos val="none"/>
        <c:crossAx val="99262848"/>
        <c:crosses val="autoZero"/>
        <c:auto val="1"/>
        <c:lblOffset val="100"/>
        <c:baseTimeUnit val="years"/>
      </c:dateAx>
      <c:valAx>
        <c:axId val="9926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2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35469184"/>
        <c:axId val="3547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70.59</c:v>
                </c:pt>
              </c:numCache>
            </c:numRef>
          </c:val>
          <c:smooth val="0"/>
        </c:ser>
        <c:dLbls>
          <c:showLegendKey val="0"/>
          <c:showVal val="0"/>
          <c:showCatName val="0"/>
          <c:showSerName val="0"/>
          <c:showPercent val="0"/>
          <c:showBubbleSize val="0"/>
        </c:dLbls>
        <c:marker val="1"/>
        <c:smooth val="0"/>
        <c:axId val="35469184"/>
        <c:axId val="35475456"/>
      </c:lineChart>
      <c:dateAx>
        <c:axId val="35469184"/>
        <c:scaling>
          <c:orientation val="minMax"/>
        </c:scaling>
        <c:delete val="1"/>
        <c:axPos val="b"/>
        <c:numFmt formatCode="ge" sourceLinked="1"/>
        <c:majorTickMark val="none"/>
        <c:minorTickMark val="none"/>
        <c:tickLblPos val="none"/>
        <c:crossAx val="35475456"/>
        <c:crosses val="autoZero"/>
        <c:auto val="1"/>
        <c:lblOffset val="100"/>
        <c:baseTimeUnit val="years"/>
      </c:dateAx>
      <c:valAx>
        <c:axId val="354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6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37016888488780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101.79</c:v>
                </c:pt>
                <c:pt idx="1">
                  <c:v>98.84</c:v>
                </c:pt>
                <c:pt idx="2">
                  <c:v>100.99</c:v>
                </c:pt>
                <c:pt idx="3">
                  <c:v>100.84</c:v>
                </c:pt>
                <c:pt idx="4">
                  <c:v>97.97</c:v>
                </c:pt>
              </c:numCache>
            </c:numRef>
          </c:val>
        </c:ser>
        <c:dLbls>
          <c:showLegendKey val="0"/>
          <c:showVal val="0"/>
          <c:showCatName val="0"/>
          <c:showSerName val="0"/>
          <c:showPercent val="0"/>
          <c:showBubbleSize val="0"/>
        </c:dLbls>
        <c:gapWidth val="150"/>
        <c:axId val="104965632"/>
        <c:axId val="10496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965632"/>
        <c:axId val="104967552"/>
      </c:lineChart>
      <c:dateAx>
        <c:axId val="104965632"/>
        <c:scaling>
          <c:orientation val="minMax"/>
        </c:scaling>
        <c:delete val="1"/>
        <c:axPos val="b"/>
        <c:numFmt formatCode="ge" sourceLinked="1"/>
        <c:majorTickMark val="none"/>
        <c:minorTickMark val="none"/>
        <c:tickLblPos val="none"/>
        <c:crossAx val="104967552"/>
        <c:crosses val="autoZero"/>
        <c:auto val="1"/>
        <c:lblOffset val="100"/>
        <c:baseTimeUnit val="years"/>
      </c:dateAx>
      <c:valAx>
        <c:axId val="10496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6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186432"/>
        <c:axId val="10518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186432"/>
        <c:axId val="105188352"/>
      </c:lineChart>
      <c:dateAx>
        <c:axId val="105186432"/>
        <c:scaling>
          <c:orientation val="minMax"/>
        </c:scaling>
        <c:delete val="1"/>
        <c:axPos val="b"/>
        <c:numFmt formatCode="ge" sourceLinked="1"/>
        <c:majorTickMark val="none"/>
        <c:minorTickMark val="none"/>
        <c:tickLblPos val="none"/>
        <c:crossAx val="105188352"/>
        <c:crosses val="autoZero"/>
        <c:auto val="1"/>
        <c:lblOffset val="100"/>
        <c:baseTimeUnit val="years"/>
      </c:dateAx>
      <c:valAx>
        <c:axId val="10518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8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247488"/>
        <c:axId val="10524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247488"/>
        <c:axId val="105249408"/>
      </c:lineChart>
      <c:dateAx>
        <c:axId val="105247488"/>
        <c:scaling>
          <c:orientation val="minMax"/>
        </c:scaling>
        <c:delete val="1"/>
        <c:axPos val="b"/>
        <c:numFmt formatCode="ge" sourceLinked="1"/>
        <c:majorTickMark val="none"/>
        <c:minorTickMark val="none"/>
        <c:tickLblPos val="none"/>
        <c:crossAx val="105249408"/>
        <c:crosses val="autoZero"/>
        <c:auto val="1"/>
        <c:lblOffset val="100"/>
        <c:baseTimeUnit val="years"/>
      </c:dateAx>
      <c:valAx>
        <c:axId val="10524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4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277696"/>
        <c:axId val="10529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277696"/>
        <c:axId val="105292160"/>
      </c:lineChart>
      <c:dateAx>
        <c:axId val="105277696"/>
        <c:scaling>
          <c:orientation val="minMax"/>
        </c:scaling>
        <c:delete val="1"/>
        <c:axPos val="b"/>
        <c:numFmt formatCode="ge" sourceLinked="1"/>
        <c:majorTickMark val="none"/>
        <c:minorTickMark val="none"/>
        <c:tickLblPos val="none"/>
        <c:crossAx val="105292160"/>
        <c:crosses val="autoZero"/>
        <c:auto val="1"/>
        <c:lblOffset val="100"/>
        <c:baseTimeUnit val="years"/>
      </c:dateAx>
      <c:valAx>
        <c:axId val="10529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7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264768"/>
        <c:axId val="3526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264768"/>
        <c:axId val="35266944"/>
      </c:lineChart>
      <c:dateAx>
        <c:axId val="35264768"/>
        <c:scaling>
          <c:orientation val="minMax"/>
        </c:scaling>
        <c:delete val="1"/>
        <c:axPos val="b"/>
        <c:numFmt formatCode="ge" sourceLinked="1"/>
        <c:majorTickMark val="none"/>
        <c:minorTickMark val="none"/>
        <c:tickLblPos val="none"/>
        <c:crossAx val="35266944"/>
        <c:crosses val="autoZero"/>
        <c:auto val="1"/>
        <c:lblOffset val="100"/>
        <c:baseTimeUnit val="years"/>
      </c:dateAx>
      <c:valAx>
        <c:axId val="3526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6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5293056"/>
        <c:axId val="3530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1161.05</c:v>
                </c:pt>
              </c:numCache>
            </c:numRef>
          </c:val>
          <c:smooth val="0"/>
        </c:ser>
        <c:dLbls>
          <c:showLegendKey val="0"/>
          <c:showVal val="0"/>
          <c:showCatName val="0"/>
          <c:showSerName val="0"/>
          <c:showPercent val="0"/>
          <c:showBubbleSize val="0"/>
        </c:dLbls>
        <c:marker val="1"/>
        <c:smooth val="0"/>
        <c:axId val="35293056"/>
        <c:axId val="35307520"/>
      </c:lineChart>
      <c:dateAx>
        <c:axId val="35293056"/>
        <c:scaling>
          <c:orientation val="minMax"/>
        </c:scaling>
        <c:delete val="1"/>
        <c:axPos val="b"/>
        <c:numFmt formatCode="ge" sourceLinked="1"/>
        <c:majorTickMark val="none"/>
        <c:minorTickMark val="none"/>
        <c:tickLblPos val="none"/>
        <c:crossAx val="35307520"/>
        <c:crosses val="autoZero"/>
        <c:auto val="1"/>
        <c:lblOffset val="100"/>
        <c:baseTimeUnit val="years"/>
      </c:dateAx>
      <c:valAx>
        <c:axId val="3530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9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58.94</c:v>
                </c:pt>
                <c:pt idx="1">
                  <c:v>44.06</c:v>
                </c:pt>
                <c:pt idx="2">
                  <c:v>53.88</c:v>
                </c:pt>
                <c:pt idx="3">
                  <c:v>53.89</c:v>
                </c:pt>
                <c:pt idx="4">
                  <c:v>58.52</c:v>
                </c:pt>
              </c:numCache>
            </c:numRef>
          </c:val>
        </c:ser>
        <c:dLbls>
          <c:showLegendKey val="0"/>
          <c:showVal val="0"/>
          <c:showCatName val="0"/>
          <c:showSerName val="0"/>
          <c:showPercent val="0"/>
          <c:showBubbleSize val="0"/>
        </c:dLbls>
        <c:gapWidth val="150"/>
        <c:axId val="35392896"/>
        <c:axId val="3541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41.08</c:v>
                </c:pt>
              </c:numCache>
            </c:numRef>
          </c:val>
          <c:smooth val="0"/>
        </c:ser>
        <c:dLbls>
          <c:showLegendKey val="0"/>
          <c:showVal val="0"/>
          <c:showCatName val="0"/>
          <c:showSerName val="0"/>
          <c:showPercent val="0"/>
          <c:showBubbleSize val="0"/>
        </c:dLbls>
        <c:marker val="1"/>
        <c:smooth val="0"/>
        <c:axId val="35392896"/>
        <c:axId val="35411456"/>
      </c:lineChart>
      <c:dateAx>
        <c:axId val="35392896"/>
        <c:scaling>
          <c:orientation val="minMax"/>
        </c:scaling>
        <c:delete val="1"/>
        <c:axPos val="b"/>
        <c:numFmt formatCode="ge" sourceLinked="1"/>
        <c:majorTickMark val="none"/>
        <c:minorTickMark val="none"/>
        <c:tickLblPos val="none"/>
        <c:crossAx val="35411456"/>
        <c:crosses val="autoZero"/>
        <c:auto val="1"/>
        <c:lblOffset val="100"/>
        <c:baseTimeUnit val="years"/>
      </c:dateAx>
      <c:valAx>
        <c:axId val="3541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9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288.45999999999998</c:v>
                </c:pt>
                <c:pt idx="1">
                  <c:v>375.68</c:v>
                </c:pt>
                <c:pt idx="2">
                  <c:v>312.27</c:v>
                </c:pt>
                <c:pt idx="3">
                  <c:v>296.20999999999998</c:v>
                </c:pt>
                <c:pt idx="4">
                  <c:v>280.22000000000003</c:v>
                </c:pt>
              </c:numCache>
            </c:numRef>
          </c:val>
        </c:ser>
        <c:dLbls>
          <c:showLegendKey val="0"/>
          <c:showVal val="0"/>
          <c:showCatName val="0"/>
          <c:showSerName val="0"/>
          <c:showPercent val="0"/>
          <c:showBubbleSize val="0"/>
        </c:dLbls>
        <c:gapWidth val="150"/>
        <c:axId val="35433088"/>
        <c:axId val="3543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378.08</c:v>
                </c:pt>
              </c:numCache>
            </c:numRef>
          </c:val>
          <c:smooth val="0"/>
        </c:ser>
        <c:dLbls>
          <c:showLegendKey val="0"/>
          <c:showVal val="0"/>
          <c:showCatName val="0"/>
          <c:showSerName val="0"/>
          <c:showPercent val="0"/>
          <c:showBubbleSize val="0"/>
        </c:dLbls>
        <c:marker val="1"/>
        <c:smooth val="0"/>
        <c:axId val="35433088"/>
        <c:axId val="35435264"/>
      </c:lineChart>
      <c:dateAx>
        <c:axId val="35433088"/>
        <c:scaling>
          <c:orientation val="minMax"/>
        </c:scaling>
        <c:delete val="1"/>
        <c:axPos val="b"/>
        <c:numFmt formatCode="ge" sourceLinked="1"/>
        <c:majorTickMark val="none"/>
        <c:minorTickMark val="none"/>
        <c:tickLblPos val="none"/>
        <c:crossAx val="35435264"/>
        <c:crosses val="autoZero"/>
        <c:auto val="1"/>
        <c:lblOffset val="100"/>
        <c:baseTimeUnit val="years"/>
      </c:dateAx>
      <c:valAx>
        <c:axId val="3543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3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S49" zoomScale="75" zoomScaleNormal="75"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島根県　津和野町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F3</v>
      </c>
      <c r="X8" s="70"/>
      <c r="Y8" s="70"/>
      <c r="Z8" s="70"/>
      <c r="AA8" s="70"/>
      <c r="AB8" s="70"/>
      <c r="AC8" s="70"/>
      <c r="AD8" s="3"/>
      <c r="AE8" s="3"/>
      <c r="AF8" s="3"/>
      <c r="AG8" s="3"/>
      <c r="AH8" s="3"/>
      <c r="AI8" s="3"/>
      <c r="AJ8" s="3"/>
      <c r="AK8" s="3"/>
      <c r="AL8" s="64">
        <f>データ!R6</f>
        <v>8013</v>
      </c>
      <c r="AM8" s="64"/>
      <c r="AN8" s="64"/>
      <c r="AO8" s="64"/>
      <c r="AP8" s="64"/>
      <c r="AQ8" s="64"/>
      <c r="AR8" s="64"/>
      <c r="AS8" s="64"/>
      <c r="AT8" s="63">
        <f>データ!S6</f>
        <v>307.02999999999997</v>
      </c>
      <c r="AU8" s="63"/>
      <c r="AV8" s="63"/>
      <c r="AW8" s="63"/>
      <c r="AX8" s="63"/>
      <c r="AY8" s="63"/>
      <c r="AZ8" s="63"/>
      <c r="BA8" s="63"/>
      <c r="BB8" s="63">
        <f>データ!T6</f>
        <v>26.1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0.77</v>
      </c>
      <c r="Q10" s="63"/>
      <c r="R10" s="63"/>
      <c r="S10" s="63"/>
      <c r="T10" s="63"/>
      <c r="U10" s="63"/>
      <c r="V10" s="63"/>
      <c r="W10" s="63">
        <f>データ!P6</f>
        <v>100</v>
      </c>
      <c r="X10" s="63"/>
      <c r="Y10" s="63"/>
      <c r="Z10" s="63"/>
      <c r="AA10" s="63"/>
      <c r="AB10" s="63"/>
      <c r="AC10" s="63"/>
      <c r="AD10" s="64">
        <f>データ!Q6</f>
        <v>3132</v>
      </c>
      <c r="AE10" s="64"/>
      <c r="AF10" s="64"/>
      <c r="AG10" s="64"/>
      <c r="AH10" s="64"/>
      <c r="AI10" s="64"/>
      <c r="AJ10" s="64"/>
      <c r="AK10" s="2"/>
      <c r="AL10" s="64">
        <f>データ!U6</f>
        <v>61</v>
      </c>
      <c r="AM10" s="64"/>
      <c r="AN10" s="64"/>
      <c r="AO10" s="64"/>
      <c r="AP10" s="64"/>
      <c r="AQ10" s="64"/>
      <c r="AR10" s="64"/>
      <c r="AS10" s="64"/>
      <c r="AT10" s="63">
        <f>データ!V6</f>
        <v>0.13</v>
      </c>
      <c r="AU10" s="63"/>
      <c r="AV10" s="63"/>
      <c r="AW10" s="63"/>
      <c r="AX10" s="63"/>
      <c r="AY10" s="63"/>
      <c r="AZ10" s="63"/>
      <c r="BA10" s="63"/>
      <c r="BB10" s="63">
        <f>データ!W6</f>
        <v>469.23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325015</v>
      </c>
      <c r="D6" s="31">
        <f t="shared" si="3"/>
        <v>47</v>
      </c>
      <c r="E6" s="31">
        <f t="shared" si="3"/>
        <v>17</v>
      </c>
      <c r="F6" s="31">
        <f t="shared" si="3"/>
        <v>5</v>
      </c>
      <c r="G6" s="31">
        <f t="shared" si="3"/>
        <v>0</v>
      </c>
      <c r="H6" s="31" t="str">
        <f t="shared" si="3"/>
        <v>島根県　津和野町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0.77</v>
      </c>
      <c r="P6" s="32">
        <f t="shared" si="3"/>
        <v>100</v>
      </c>
      <c r="Q6" s="32">
        <f t="shared" si="3"/>
        <v>3132</v>
      </c>
      <c r="R6" s="32">
        <f t="shared" si="3"/>
        <v>8013</v>
      </c>
      <c r="S6" s="32">
        <f t="shared" si="3"/>
        <v>307.02999999999997</v>
      </c>
      <c r="T6" s="32">
        <f t="shared" si="3"/>
        <v>26.1</v>
      </c>
      <c r="U6" s="32">
        <f t="shared" si="3"/>
        <v>61</v>
      </c>
      <c r="V6" s="32">
        <f t="shared" si="3"/>
        <v>0.13</v>
      </c>
      <c r="W6" s="32">
        <f t="shared" si="3"/>
        <v>469.23</v>
      </c>
      <c r="X6" s="33">
        <f>IF(X7="",NA(),X7)</f>
        <v>101.79</v>
      </c>
      <c r="Y6" s="33">
        <f t="shared" ref="Y6:AG6" si="4">IF(Y7="",NA(),Y7)</f>
        <v>98.84</v>
      </c>
      <c r="Z6" s="33">
        <f t="shared" si="4"/>
        <v>100.99</v>
      </c>
      <c r="AA6" s="33">
        <f t="shared" si="4"/>
        <v>100.84</v>
      </c>
      <c r="AB6" s="33">
        <f t="shared" si="4"/>
        <v>97.97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1316.7</v>
      </c>
      <c r="BK6" s="33">
        <f t="shared" si="7"/>
        <v>1224.75</v>
      </c>
      <c r="BL6" s="33">
        <f t="shared" si="7"/>
        <v>1144.05</v>
      </c>
      <c r="BM6" s="33">
        <f t="shared" si="7"/>
        <v>1117.1099999999999</v>
      </c>
      <c r="BN6" s="33">
        <f t="shared" si="7"/>
        <v>1161.05</v>
      </c>
      <c r="BO6" s="32" t="str">
        <f>IF(BO7="","",IF(BO7="-","【-】","【"&amp;SUBSTITUTE(TEXT(BO7,"#,##0.00"),"-","△")&amp;"】"))</f>
        <v>【992.47】</v>
      </c>
      <c r="BP6" s="33">
        <f>IF(BP7="",NA(),BP7)</f>
        <v>58.94</v>
      </c>
      <c r="BQ6" s="33">
        <f t="shared" ref="BQ6:BY6" si="8">IF(BQ7="",NA(),BQ7)</f>
        <v>44.06</v>
      </c>
      <c r="BR6" s="33">
        <f t="shared" si="8"/>
        <v>53.88</v>
      </c>
      <c r="BS6" s="33">
        <f t="shared" si="8"/>
        <v>53.89</v>
      </c>
      <c r="BT6" s="33">
        <f t="shared" si="8"/>
        <v>58.52</v>
      </c>
      <c r="BU6" s="33">
        <f t="shared" si="8"/>
        <v>43.24</v>
      </c>
      <c r="BV6" s="33">
        <f t="shared" si="8"/>
        <v>42.13</v>
      </c>
      <c r="BW6" s="33">
        <f t="shared" si="8"/>
        <v>42.48</v>
      </c>
      <c r="BX6" s="33">
        <f t="shared" si="8"/>
        <v>41.04</v>
      </c>
      <c r="BY6" s="33">
        <f t="shared" si="8"/>
        <v>41.08</v>
      </c>
      <c r="BZ6" s="32" t="str">
        <f>IF(BZ7="","",IF(BZ7="-","【-】","【"&amp;SUBSTITUTE(TEXT(BZ7,"#,##0.00"),"-","△")&amp;"】"))</f>
        <v>【51.49】</v>
      </c>
      <c r="CA6" s="33">
        <f>IF(CA7="",NA(),CA7)</f>
        <v>288.45999999999998</v>
      </c>
      <c r="CB6" s="33">
        <f t="shared" ref="CB6:CJ6" si="9">IF(CB7="",NA(),CB7)</f>
        <v>375.68</v>
      </c>
      <c r="CC6" s="33">
        <f t="shared" si="9"/>
        <v>312.27</v>
      </c>
      <c r="CD6" s="33">
        <f t="shared" si="9"/>
        <v>296.20999999999998</v>
      </c>
      <c r="CE6" s="33">
        <f t="shared" si="9"/>
        <v>280.22000000000003</v>
      </c>
      <c r="CF6" s="33">
        <f t="shared" si="9"/>
        <v>338.76</v>
      </c>
      <c r="CG6" s="33">
        <f t="shared" si="9"/>
        <v>348.41</v>
      </c>
      <c r="CH6" s="33">
        <f t="shared" si="9"/>
        <v>343.8</v>
      </c>
      <c r="CI6" s="33">
        <f t="shared" si="9"/>
        <v>357.08</v>
      </c>
      <c r="CJ6" s="33">
        <f t="shared" si="9"/>
        <v>378.08</v>
      </c>
      <c r="CK6" s="32" t="str">
        <f>IF(CK7="","",IF(CK7="-","【-】","【"&amp;SUBSTITUTE(TEXT(CK7,"#,##0.00"),"-","△")&amp;"】"))</f>
        <v>【295.10】</v>
      </c>
      <c r="CL6" s="32">
        <f>IF(CL7="",NA(),CL7)</f>
        <v>0</v>
      </c>
      <c r="CM6" s="33">
        <f t="shared" ref="CM6:CU6" si="10">IF(CM7="",NA(),CM7)</f>
        <v>52.17</v>
      </c>
      <c r="CN6" s="33">
        <f t="shared" si="10"/>
        <v>52.17</v>
      </c>
      <c r="CO6" s="33">
        <f t="shared" si="10"/>
        <v>60.87</v>
      </c>
      <c r="CP6" s="33">
        <f t="shared" si="10"/>
        <v>60.87</v>
      </c>
      <c r="CQ6" s="33">
        <f t="shared" si="10"/>
        <v>44.65</v>
      </c>
      <c r="CR6" s="33">
        <f t="shared" si="10"/>
        <v>46.85</v>
      </c>
      <c r="CS6" s="33">
        <f t="shared" si="10"/>
        <v>46.06</v>
      </c>
      <c r="CT6" s="33">
        <f t="shared" si="10"/>
        <v>45.95</v>
      </c>
      <c r="CU6" s="33">
        <f t="shared" si="10"/>
        <v>44.69</v>
      </c>
      <c r="CV6" s="32" t="str">
        <f>IF(CV7="","",IF(CV7="-","【-】","【"&amp;SUBSTITUTE(TEXT(CV7,"#,##0.00"),"-","△")&amp;"】"))</f>
        <v>【53.32】</v>
      </c>
      <c r="CW6" s="33">
        <f>IF(CW7="",NA(),CW7)</f>
        <v>100</v>
      </c>
      <c r="CX6" s="33">
        <f t="shared" ref="CX6:DF6" si="11">IF(CX7="",NA(),CX7)</f>
        <v>100</v>
      </c>
      <c r="CY6" s="33">
        <f t="shared" si="11"/>
        <v>100</v>
      </c>
      <c r="CZ6" s="33">
        <f t="shared" si="11"/>
        <v>100</v>
      </c>
      <c r="DA6" s="33">
        <f t="shared" si="11"/>
        <v>100</v>
      </c>
      <c r="DB6" s="33">
        <f t="shared" si="11"/>
        <v>73.599999999999994</v>
      </c>
      <c r="DC6" s="33">
        <f t="shared" si="11"/>
        <v>73.78</v>
      </c>
      <c r="DD6" s="33">
        <f t="shared" si="11"/>
        <v>72.989999999999995</v>
      </c>
      <c r="DE6" s="33">
        <f t="shared" si="11"/>
        <v>71.97</v>
      </c>
      <c r="DF6" s="33">
        <f t="shared" si="11"/>
        <v>70.59</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2">
        <f t="shared" si="14"/>
        <v>0</v>
      </c>
      <c r="EJ6" s="33">
        <f t="shared" si="14"/>
        <v>0.08</v>
      </c>
      <c r="EK6" s="33">
        <f t="shared" si="14"/>
        <v>0.06</v>
      </c>
      <c r="EL6" s="33">
        <f t="shared" si="14"/>
        <v>0.04</v>
      </c>
      <c r="EM6" s="33">
        <f t="shared" si="14"/>
        <v>7.0000000000000007E-2</v>
      </c>
      <c r="EN6" s="32" t="str">
        <f>IF(EN7="","",IF(EN7="-","【-】","【"&amp;SUBSTITUTE(TEXT(EN7,"#,##0.00"),"-","△")&amp;"】"))</f>
        <v>【0.03】</v>
      </c>
    </row>
    <row r="7" spans="1:144" s="34" customFormat="1">
      <c r="A7" s="26"/>
      <c r="B7" s="35">
        <v>2014</v>
      </c>
      <c r="C7" s="35">
        <v>325015</v>
      </c>
      <c r="D7" s="35">
        <v>47</v>
      </c>
      <c r="E7" s="35">
        <v>17</v>
      </c>
      <c r="F7" s="35">
        <v>5</v>
      </c>
      <c r="G7" s="35">
        <v>0</v>
      </c>
      <c r="H7" s="35" t="s">
        <v>96</v>
      </c>
      <c r="I7" s="35" t="s">
        <v>97</v>
      </c>
      <c r="J7" s="35" t="s">
        <v>98</v>
      </c>
      <c r="K7" s="35" t="s">
        <v>99</v>
      </c>
      <c r="L7" s="35" t="s">
        <v>100</v>
      </c>
      <c r="M7" s="36" t="s">
        <v>101</v>
      </c>
      <c r="N7" s="36" t="s">
        <v>102</v>
      </c>
      <c r="O7" s="36">
        <v>0.77</v>
      </c>
      <c r="P7" s="36">
        <v>100</v>
      </c>
      <c r="Q7" s="36">
        <v>3132</v>
      </c>
      <c r="R7" s="36">
        <v>8013</v>
      </c>
      <c r="S7" s="36">
        <v>307.02999999999997</v>
      </c>
      <c r="T7" s="36">
        <v>26.1</v>
      </c>
      <c r="U7" s="36">
        <v>61</v>
      </c>
      <c r="V7" s="36">
        <v>0.13</v>
      </c>
      <c r="W7" s="36">
        <v>469.23</v>
      </c>
      <c r="X7" s="36">
        <v>101.79</v>
      </c>
      <c r="Y7" s="36">
        <v>98.84</v>
      </c>
      <c r="Z7" s="36">
        <v>100.99</v>
      </c>
      <c r="AA7" s="36">
        <v>100.84</v>
      </c>
      <c r="AB7" s="36">
        <v>97.97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1316.7</v>
      </c>
      <c r="BK7" s="36">
        <v>1224.75</v>
      </c>
      <c r="BL7" s="36">
        <v>1144.05</v>
      </c>
      <c r="BM7" s="36">
        <v>1117.1099999999999</v>
      </c>
      <c r="BN7" s="36">
        <v>1161.05</v>
      </c>
      <c r="BO7" s="36">
        <v>992.47</v>
      </c>
      <c r="BP7" s="36">
        <v>58.94</v>
      </c>
      <c r="BQ7" s="36">
        <v>44.06</v>
      </c>
      <c r="BR7" s="36">
        <v>53.88</v>
      </c>
      <c r="BS7" s="36">
        <v>53.89</v>
      </c>
      <c r="BT7" s="36">
        <v>58.52</v>
      </c>
      <c r="BU7" s="36">
        <v>43.24</v>
      </c>
      <c r="BV7" s="36">
        <v>42.13</v>
      </c>
      <c r="BW7" s="36">
        <v>42.48</v>
      </c>
      <c r="BX7" s="36">
        <v>41.04</v>
      </c>
      <c r="BY7" s="36">
        <v>41.08</v>
      </c>
      <c r="BZ7" s="36">
        <v>51.49</v>
      </c>
      <c r="CA7" s="36">
        <v>288.45999999999998</v>
      </c>
      <c r="CB7" s="36">
        <v>375.68</v>
      </c>
      <c r="CC7" s="36">
        <v>312.27</v>
      </c>
      <c r="CD7" s="36">
        <v>296.20999999999998</v>
      </c>
      <c r="CE7" s="36">
        <v>280.22000000000003</v>
      </c>
      <c r="CF7" s="36">
        <v>338.76</v>
      </c>
      <c r="CG7" s="36">
        <v>348.41</v>
      </c>
      <c r="CH7" s="36">
        <v>343.8</v>
      </c>
      <c r="CI7" s="36">
        <v>357.08</v>
      </c>
      <c r="CJ7" s="36">
        <v>378.08</v>
      </c>
      <c r="CK7" s="36">
        <v>295.10000000000002</v>
      </c>
      <c r="CL7" s="36">
        <v>0</v>
      </c>
      <c r="CM7" s="36">
        <v>52.17</v>
      </c>
      <c r="CN7" s="36">
        <v>52.17</v>
      </c>
      <c r="CO7" s="36">
        <v>60.87</v>
      </c>
      <c r="CP7" s="36">
        <v>60.87</v>
      </c>
      <c r="CQ7" s="36">
        <v>44.65</v>
      </c>
      <c r="CR7" s="36">
        <v>46.85</v>
      </c>
      <c r="CS7" s="36">
        <v>46.06</v>
      </c>
      <c r="CT7" s="36">
        <v>45.95</v>
      </c>
      <c r="CU7" s="36">
        <v>44.69</v>
      </c>
      <c r="CV7" s="36">
        <v>53.32</v>
      </c>
      <c r="CW7" s="36">
        <v>100</v>
      </c>
      <c r="CX7" s="36">
        <v>100</v>
      </c>
      <c r="CY7" s="36">
        <v>100</v>
      </c>
      <c r="CZ7" s="36">
        <v>100</v>
      </c>
      <c r="DA7" s="36">
        <v>100</v>
      </c>
      <c r="DB7" s="36">
        <v>73.599999999999994</v>
      </c>
      <c r="DC7" s="36">
        <v>73.78</v>
      </c>
      <c r="DD7" s="36">
        <v>72.989999999999995</v>
      </c>
      <c r="DE7" s="36">
        <v>71.97</v>
      </c>
      <c r="DF7" s="36">
        <v>70.59</v>
      </c>
      <c r="DG7" s="36">
        <v>83.79</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v>0</v>
      </c>
      <c r="EJ7" s="36">
        <v>0.08</v>
      </c>
      <c r="EK7" s="36">
        <v>0.06</v>
      </c>
      <c r="EL7" s="36">
        <v>0.04</v>
      </c>
      <c r="EM7" s="36">
        <v>7.0000000000000007E-2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r00695</cp:lastModifiedBy>
  <dcterms:created xsi:type="dcterms:W3CDTF">2016-02-03T09:16:29Z</dcterms:created>
  <dcterms:modified xsi:type="dcterms:W3CDTF">2016-02-25T06:20:45Z</dcterms:modified>
  <cp:category/>
</cp:coreProperties>
</file>