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<sst xmlns="http://schemas.openxmlformats.org/spreadsheetml/2006/main" count="221" uniqueCount="111">
  <si>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</si>
  <si>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</si>
  <si>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</si>
  <si>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</si>
  <si>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</si>
  <si>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</si>
  <si>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</si>
  <si>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</si>
  <si>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</si>
  <si>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</si>
  <si>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</si>
  <si>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</si>
  <si>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</si>
  <si>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</si>
  <si>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</si>
  <si>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</si>
  <si>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</si>
  <si>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</si>
  <si>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</si>
  <si>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</si>
  <si>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</si>
  <si>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</si>
  <si>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</si>
  <si>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</si>
  <si>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</si>
  <si>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</si>
  <si>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</si>
  <si>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</si>
  <si>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</si>
  <si>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</si>
  <si>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</si>
  <si>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</si>
  <si>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</si>
  <si>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</si>
  <si>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</si>
  <si>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</si>
  <si>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</si>
  <si>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</si>
  <si>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</si>
  <si>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</si>
  <si>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</si>
  <si>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</si>
  <si>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</si>
  <si>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</si>
  <si>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</si>
  <si>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</si>
  <si>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</si>
  <si>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</si>
  <si>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</si>
  <si>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</si>
  <si>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</si>
  <si>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</si>
  <si>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</si>
  <si>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</si>
  <si>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</si>
  <si>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</si>
  <si>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</si>
  <si>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</si>
  <si>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</si>
  <si>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</si>
  <si>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</si>
  <si>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</si>
  <si>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</si>
  <si>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</si>
  <si>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</si>
  <si>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</si>
  <si>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</si>
  <si>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</si>
  <si>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</si>
  <si>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</si>
  <si>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</si>
  <si>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</si>
  <si>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</si>
  <si>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</si>
  <si>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</si>
  <si>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</si>
  <si>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</si>
  <si>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</si>
  <si>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</si>
  <si>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</si>
  <si>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</si>
  <si>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</si>
  <si>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</si>
  <si>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</si>
  <si>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</si>
  <si>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</si>
  <si>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</si>
  <si>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</si>
  <si>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</si>
  <si>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</si>
  <si>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</si>
  <si>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</si>
  <si>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</si>
  <si>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</si>
  <si>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</si>
  <si>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</si>
  <si>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津和野町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</si>
  <si>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</si>
  <si>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</si>
  <si>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</si>
  <si>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</si>
  <si>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</si>
  <si>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</si>
  <si>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</si>
  <si>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</si>
  <si>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</si>
  <si>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</si>
  <si>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</si>
  <si>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管渠については、古いもので平成7年に布設され現在20年が経過している。標準耐用年数は50年であり比較的新しく現段階では更新計画はない。
今後は定期的な管路調査等を行い管渠の長寿命化を図っていく計画である。</t>
    <rPh sb="0" eb="1">
      <t>カン</t>
    </rPh>
    <rPh sb="1" eb="2">
      <t>キョ</t>
    </rPh>
    <rPh sb="8" eb="9">
      <t>フル</t>
    </rPh>
    <rPh sb="13" eb="15">
      <t>ヘイセイ</t>
    </rPh>
    <rPh sb="16" eb="17">
      <t>ネン</t>
    </rPh>
    <rPh sb="18" eb="20">
      <t>フセツ</t>
    </rPh>
    <rPh sb="22" eb="24">
      <t>ゲンザイ</t>
    </rPh>
    <rPh sb="26" eb="27">
      <t>ネン</t>
    </rPh>
    <rPh sb="28" eb="30">
      <t>ケイカ</t>
    </rPh>
    <rPh sb="35" eb="37">
      <t>ヒョウジュン</t>
    </rPh>
    <rPh sb="37" eb="39">
      <t>タイヨウ</t>
    </rPh>
    <rPh sb="39" eb="41">
      <t>ネンスウ</t>
    </rPh>
    <rPh sb="44" eb="45">
      <t>ネン</t>
    </rPh>
    <rPh sb="48" eb="51">
      <t>ヒカクテキ</t>
    </rPh>
    <rPh sb="51" eb="52">
      <t>アタラ</t>
    </rPh>
    <rPh sb="54" eb="57">
      <t>ゲンダンカイ</t>
    </rPh>
    <rPh sb="59" eb="61">
      <t>コウシン</t>
    </rPh>
    <rPh sb="61" eb="63">
      <t>ケイカク</t>
    </rPh>
    <rPh sb="68" eb="70">
      <t>コンゴ</t>
    </rPh>
    <rPh sb="71" eb="74">
      <t>テイキテキ</t>
    </rPh>
    <rPh sb="75" eb="77">
      <t>カンロ</t>
    </rPh>
    <rPh sb="77" eb="79">
      <t>チョウサ</t>
    </rPh>
    <rPh sb="79" eb="80">
      <t>トウ</t>
    </rPh>
    <rPh sb="81" eb="82">
      <t>オコナ</t>
    </rPh>
    <rPh sb="83" eb="84">
      <t>カン</t>
    </rPh>
    <rPh sb="84" eb="85">
      <t>キョ</t>
    </rPh>
    <rPh sb="86" eb="87">
      <t>チョウ</t>
    </rPh>
    <rPh sb="87" eb="90">
      <t>ジュミョウカ</t>
    </rPh>
    <rPh sb="91" eb="92">
      <t>ハカ</t>
    </rPh>
    <rPh sb="96" eb="98">
      <t>ケイカク</t>
    </rPh>
    <phoneticPr fontId="4"/>
  </si>
  <si>
    <t>使用料により賄えない費用については、一般会計繰入金で補てんしている状況にある。
現在津和野処理区において平成35年度末の完了に向けて未普及解消事業を実施中です。
今後企業債発行額が増加していくことから経営状況が厳しくなっていくことが予想されます。</t>
    <rPh sb="0" eb="3">
      <t>シヨウリョウ</t>
    </rPh>
    <rPh sb="6" eb="7">
      <t>マカナ</t>
    </rPh>
    <rPh sb="10" eb="12">
      <t>ヒヨウ</t>
    </rPh>
    <rPh sb="18" eb="20">
      <t>イッパン</t>
    </rPh>
    <rPh sb="20" eb="22">
      <t>カイケイ</t>
    </rPh>
    <rPh sb="22" eb="24">
      <t>クリイレ</t>
    </rPh>
    <rPh sb="24" eb="25">
      <t>キン</t>
    </rPh>
    <rPh sb="26" eb="27">
      <t>ホ</t>
    </rPh>
    <rPh sb="33" eb="35">
      <t>ジョウキョウ</t>
    </rPh>
    <rPh sb="40" eb="42">
      <t>ゲンザイ</t>
    </rPh>
    <rPh sb="42" eb="45">
      <t>ツワノ</t>
    </rPh>
    <rPh sb="45" eb="47">
      <t>ショリ</t>
    </rPh>
    <rPh sb="47" eb="48">
      <t>ク</t>
    </rPh>
    <rPh sb="52" eb="54">
      <t>ヘイセイ</t>
    </rPh>
    <rPh sb="56" eb="58">
      <t>ネンド</t>
    </rPh>
    <rPh sb="58" eb="59">
      <t>マツ</t>
    </rPh>
    <rPh sb="60" eb="62">
      <t>カンリョウ</t>
    </rPh>
    <rPh sb="63" eb="64">
      <t>ム</t>
    </rPh>
    <rPh sb="81" eb="83">
      <t>コンゴ</t>
    </rPh>
    <rPh sb="83" eb="85">
      <t>キギョウ</t>
    </rPh>
    <rPh sb="85" eb="86">
      <t>サイ</t>
    </rPh>
    <rPh sb="86" eb="89">
      <t>ハッコウガク</t>
    </rPh>
    <rPh sb="90" eb="92">
      <t>ゾウカ</t>
    </rPh>
    <rPh sb="100" eb="102">
      <t>ケイエイ</t>
    </rPh>
    <rPh sb="102" eb="104">
      <t>ジョウキョウ</t>
    </rPh>
    <rPh sb="105" eb="106">
      <t>キビ</t>
    </rPh>
    <rPh sb="116" eb="118">
      <t>ヨソウ</t>
    </rPh>
    <phoneticPr fontId="4"/>
  </si>
  <si>
    <t>今後経営状況が厳しくなっていくことが予想されるため、加入を促進することにより、水洗化率並びに使用料の向上を重点的に進めていく計画である。
料金改定については、加入率が上がった段階での経営状況により検討する。改定時期は農業集落排水使用料と統一料金であることから時期を合わせる予定である。
事業計画については処理区域の縮小を含めた見直しを予定している。</t>
    <rPh sb="0" eb="2">
      <t>コンゴ</t>
    </rPh>
    <rPh sb="2" eb="4">
      <t>ケイエイ</t>
    </rPh>
    <rPh sb="4" eb="6">
      <t>ジョウキョウ</t>
    </rPh>
    <rPh sb="7" eb="8">
      <t>キビ</t>
    </rPh>
    <rPh sb="18" eb="20">
      <t>ヨソウ</t>
    </rPh>
    <rPh sb="26" eb="28">
      <t>カニュウ</t>
    </rPh>
    <rPh sb="29" eb="31">
      <t>ソクシン</t>
    </rPh>
    <rPh sb="39" eb="42">
      <t>スイセンカ</t>
    </rPh>
    <rPh sb="42" eb="43">
      <t>リツ</t>
    </rPh>
    <rPh sb="43" eb="44">
      <t>ナラ</t>
    </rPh>
    <rPh sb="46" eb="49">
      <t>シヨウリョウ</t>
    </rPh>
    <rPh sb="50" eb="52">
      <t>コウジョウ</t>
    </rPh>
    <rPh sb="53" eb="55">
      <t>ジュウテン</t>
    </rPh>
    <rPh sb="55" eb="56">
      <t>テキ</t>
    </rPh>
    <rPh sb="57" eb="58">
      <t>スス</t>
    </rPh>
    <rPh sb="62" eb="64">
      <t>ケイカク</t>
    </rPh>
    <rPh sb="69" eb="71">
      <t>リョウキン</t>
    </rPh>
    <rPh sb="71" eb="73">
      <t>カイテイ</t>
    </rPh>
    <rPh sb="79" eb="81">
      <t>カニュウ</t>
    </rPh>
    <rPh sb="81" eb="82">
      <t>リツ</t>
    </rPh>
    <rPh sb="83" eb="84">
      <t>ア</t>
    </rPh>
    <rPh sb="87" eb="89">
      <t>ダンカイ</t>
    </rPh>
    <rPh sb="91" eb="93">
      <t>ケイエイ</t>
    </rPh>
    <rPh sb="93" eb="95">
      <t>ジョウキョウ</t>
    </rPh>
    <rPh sb="98" eb="100">
      <t>ケントウ</t>
    </rPh>
    <rPh sb="103" eb="105">
      <t>カイテイ</t>
    </rPh>
    <rPh sb="105" eb="107">
      <t>ジキ</t>
    </rPh>
    <rPh sb="108" eb="110">
      <t>ノウギョウ</t>
    </rPh>
    <rPh sb="110" eb="112">
      <t>シュウラク</t>
    </rPh>
    <rPh sb="112" eb="114">
      <t>ハイスイ</t>
    </rPh>
    <rPh sb="114" eb="116">
      <t>シヨウ</t>
    </rPh>
    <rPh sb="116" eb="117">
      <t>リョウ</t>
    </rPh>
    <rPh sb="118" eb="120">
      <t>トウイツ</t>
    </rPh>
    <rPh sb="120" eb="122">
      <t>リョウキン</t>
    </rPh>
    <rPh sb="129" eb="131">
      <t>ジキ</t>
    </rPh>
    <rPh sb="132" eb="133">
      <t>ア</t>
    </rPh>
    <rPh sb="136" eb="138">
      <t>ヨテイ</t>
    </rPh>
    <rPh sb="143" eb="145">
      <t>ジギョウ</t>
    </rPh>
    <rPh sb="145" eb="147">
      <t>ケイカク</t>
    </rPh>
    <rPh sb="152" eb="154">
      <t>ショリ</t>
    </rPh>
    <rPh sb="154" eb="156">
      <t>クイキ</t>
    </rPh>
    <rPh sb="157" eb="159">
      <t>シュクショウ</t>
    </rPh>
    <rPh sb="160" eb="161">
      <t>フク</t>
    </rPh>
    <rPh sb="163" eb="165">
      <t>ミナオ</t>
    </rPh>
    <rPh sb="167" eb="16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</si>
</sst>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51616"/>
        <c:axId val="971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91551616"/>
        <c:axId val="97132544"/>
      </c:lineChart>
      <c:dateAx>
        <c:axId val="91551616"/>
        <c:scaling>
          <c:orientation val="minMax"/>
        </c:scaling>
        <c:delete val="1"/>
        <c:axPos val="b"/>
        <c:numFmt formatCode="ge" sourceLinked="1"/>
        <c:majorTickMark val="none"/>
        <c:minorTickMark val="none"/>
        <c:tickLblPos val="none"/>
        <c:crossAx val="97132544"/>
        <c:crosses val="autoZero"/>
        <c:auto val="1"/>
        <c:lblOffset val="100"/>
        <c:baseTimeUnit val="years"/>
      </c:dateAx>
      <c:valAx>
        <c:axId val="971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33.86</c:v>
                </c:pt>
                <c:pt idx="2">
                  <c:v>34.85</c:v>
                </c:pt>
                <c:pt idx="3">
                  <c:v>36.78</c:v>
                </c:pt>
                <c:pt idx="4">
                  <c:v>38.19</c:v>
                </c:pt>
              </c:numCache>
            </c:numRef>
          </c:val>
        </c:ser>
        <c:dLbls>
          <c:showLegendKey val="0"/>
          <c:showVal val="0"/>
          <c:showCatName val="0"/>
          <c:showSerName val="0"/>
          <c:showPercent val="0"/>
          <c:showBubbleSize val="0"/>
        </c:dLbls>
        <c:gapWidth val="150"/>
        <c:axId val="103491840"/>
        <c:axId val="1035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03491840"/>
        <c:axId val="103510400"/>
      </c:lineChart>
      <c:dateAx>
        <c:axId val="103491840"/>
        <c:scaling>
          <c:orientation val="minMax"/>
        </c:scaling>
        <c:delete val="1"/>
        <c:axPos val="b"/>
        <c:numFmt formatCode="ge" sourceLinked="1"/>
        <c:majorTickMark val="none"/>
        <c:minorTickMark val="none"/>
        <c:tickLblPos val="none"/>
        <c:crossAx val="103510400"/>
        <c:crosses val="autoZero"/>
        <c:auto val="1"/>
        <c:lblOffset val="100"/>
        <c:baseTimeUnit val="years"/>
      </c:dateAx>
      <c:valAx>
        <c:axId val="1035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62.69</c:v>
                </c:pt>
                <c:pt idx="1">
                  <c:v>64.72</c:v>
                </c:pt>
                <c:pt idx="2">
                  <c:v>61.56</c:v>
                </c:pt>
                <c:pt idx="3">
                  <c:v>62.34</c:v>
                </c:pt>
                <c:pt idx="4">
                  <c:v>63.95</c:v>
                </c:pt>
              </c:numCache>
            </c:numRef>
          </c:val>
        </c:ser>
        <c:dLbls>
          <c:showLegendKey val="0"/>
          <c:showVal val="0"/>
          <c:showCatName val="0"/>
          <c:showSerName val="0"/>
          <c:showPercent val="0"/>
          <c:showBubbleSize val="0"/>
        </c:dLbls>
        <c:gapWidth val="150"/>
        <c:axId val="103532416"/>
        <c:axId val="103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03532416"/>
        <c:axId val="103534592"/>
      </c:lineChart>
      <c:dateAx>
        <c:axId val="103532416"/>
        <c:scaling>
          <c:orientation val="minMax"/>
        </c:scaling>
        <c:delete val="1"/>
        <c:axPos val="b"/>
        <c:numFmt formatCode="ge" sourceLinked="1"/>
        <c:majorTickMark val="none"/>
        <c:minorTickMark val="none"/>
        <c:tickLblPos val="none"/>
        <c:crossAx val="103534592"/>
        <c:crosses val="autoZero"/>
        <c:auto val="1"/>
        <c:lblOffset val="100"/>
        <c:baseTimeUnit val="years"/>
      </c:dateAx>
      <c:valAx>
        <c:axId val="103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54.9</c:v>
                </c:pt>
                <c:pt idx="1">
                  <c:v>61.18</c:v>
                </c:pt>
                <c:pt idx="2">
                  <c:v>64.17</c:v>
                </c:pt>
                <c:pt idx="3">
                  <c:v>63.3</c:v>
                </c:pt>
                <c:pt idx="4">
                  <c:v>67.33</c:v>
                </c:pt>
              </c:numCache>
            </c:numRef>
          </c:val>
        </c:ser>
        <c:dLbls>
          <c:showLegendKey val="0"/>
          <c:showVal val="0"/>
          <c:showCatName val="0"/>
          <c:showSerName val="0"/>
          <c:showPercent val="0"/>
          <c:showBubbleSize val="0"/>
        </c:dLbls>
        <c:gapWidth val="150"/>
        <c:axId val="97166848"/>
        <c:axId val="971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66848"/>
        <c:axId val="97168768"/>
      </c:lineChart>
      <c:dateAx>
        <c:axId val="97166848"/>
        <c:scaling>
          <c:orientation val="minMax"/>
        </c:scaling>
        <c:delete val="1"/>
        <c:axPos val="b"/>
        <c:numFmt formatCode="ge" sourceLinked="1"/>
        <c:majorTickMark val="none"/>
        <c:minorTickMark val="none"/>
        <c:tickLblPos val="none"/>
        <c:crossAx val="97168768"/>
        <c:crosses val="autoZero"/>
        <c:auto val="1"/>
        <c:lblOffset val="100"/>
        <c:baseTimeUnit val="years"/>
      </c:dateAx>
      <c:valAx>
        <c:axId val="97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57280"/>
        <c:axId val="97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57280"/>
        <c:axId val="97459200"/>
      </c:lineChart>
      <c:dateAx>
        <c:axId val="97457280"/>
        <c:scaling>
          <c:orientation val="minMax"/>
        </c:scaling>
        <c:delete val="1"/>
        <c:axPos val="b"/>
        <c:numFmt formatCode="ge" sourceLinked="1"/>
        <c:majorTickMark val="none"/>
        <c:minorTickMark val="none"/>
        <c:tickLblPos val="none"/>
        <c:crossAx val="97459200"/>
        <c:crosses val="autoZero"/>
        <c:auto val="1"/>
        <c:lblOffset val="100"/>
        <c:baseTimeUnit val="years"/>
      </c:dateAx>
      <c:valAx>
        <c:axId val="97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15008"/>
        <c:axId val="975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15008"/>
        <c:axId val="97516544"/>
      </c:lineChart>
      <c:dateAx>
        <c:axId val="97515008"/>
        <c:scaling>
          <c:orientation val="minMax"/>
        </c:scaling>
        <c:delete val="1"/>
        <c:axPos val="b"/>
        <c:numFmt formatCode="ge" sourceLinked="1"/>
        <c:majorTickMark val="none"/>
        <c:minorTickMark val="none"/>
        <c:tickLblPos val="none"/>
        <c:crossAx val="97516544"/>
        <c:crosses val="autoZero"/>
        <c:auto val="1"/>
        <c:lblOffset val="100"/>
        <c:baseTimeUnit val="years"/>
      </c:dateAx>
      <c:valAx>
        <c:axId val="975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20032"/>
        <c:axId val="974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20032"/>
        <c:axId val="97421952"/>
      </c:lineChart>
      <c:dateAx>
        <c:axId val="97420032"/>
        <c:scaling>
          <c:orientation val="minMax"/>
        </c:scaling>
        <c:delete val="1"/>
        <c:axPos val="b"/>
        <c:numFmt formatCode="ge" sourceLinked="1"/>
        <c:majorTickMark val="none"/>
        <c:minorTickMark val="none"/>
        <c:tickLblPos val="none"/>
        <c:crossAx val="97421952"/>
        <c:crosses val="autoZero"/>
        <c:auto val="1"/>
        <c:lblOffset val="100"/>
        <c:baseTimeUnit val="years"/>
      </c:dateAx>
      <c:valAx>
        <c:axId val="974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89600"/>
        <c:axId val="1032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89600"/>
        <c:axId val="103291520"/>
      </c:lineChart>
      <c:dateAx>
        <c:axId val="103289600"/>
        <c:scaling>
          <c:orientation val="minMax"/>
        </c:scaling>
        <c:delete val="1"/>
        <c:axPos val="b"/>
        <c:numFmt formatCode="ge" sourceLinked="1"/>
        <c:majorTickMark val="none"/>
        <c:minorTickMark val="none"/>
        <c:tickLblPos val="none"/>
        <c:crossAx val="103291520"/>
        <c:crosses val="autoZero"/>
        <c:auto val="1"/>
        <c:lblOffset val="100"/>
        <c:baseTimeUnit val="years"/>
      </c:dateAx>
      <c:valAx>
        <c:axId val="103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198.38</c:v>
                </c:pt>
                <c:pt idx="1">
                  <c:v>240.26</c:v>
                </c:pt>
                <c:pt idx="2">
                  <c:v>696.58</c:v>
                </c:pt>
                <c:pt idx="3">
                  <c:v>1000.99</c:v>
                </c:pt>
                <c:pt idx="4">
                  <c:v>954.28</c:v>
                </c:pt>
              </c:numCache>
            </c:numRef>
          </c:val>
        </c:ser>
        <c:dLbls>
          <c:showLegendKey val="0"/>
          <c:showVal val="0"/>
          <c:showCatName val="0"/>
          <c:showSerName val="0"/>
          <c:showPercent val="0"/>
          <c:showBubbleSize val="0"/>
        </c:dLbls>
        <c:gapWidth val="150"/>
        <c:axId val="103326080"/>
        <c:axId val="103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03326080"/>
        <c:axId val="103328000"/>
      </c:lineChart>
      <c:dateAx>
        <c:axId val="103326080"/>
        <c:scaling>
          <c:orientation val="minMax"/>
        </c:scaling>
        <c:delete val="1"/>
        <c:axPos val="b"/>
        <c:numFmt formatCode="ge" sourceLinked="1"/>
        <c:majorTickMark val="none"/>
        <c:minorTickMark val="none"/>
        <c:tickLblPos val="none"/>
        <c:crossAx val="103328000"/>
        <c:crosses val="autoZero"/>
        <c:auto val="1"/>
        <c:lblOffset val="100"/>
        <c:baseTimeUnit val="years"/>
      </c:dateAx>
      <c:valAx>
        <c:axId val="103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91.62</c:v>
                </c:pt>
                <c:pt idx="1">
                  <c:v>72.680000000000007</c:v>
                </c:pt>
                <c:pt idx="2">
                  <c:v>87.87</c:v>
                </c:pt>
                <c:pt idx="3">
                  <c:v>77.66</c:v>
                </c:pt>
                <c:pt idx="4">
                  <c:v>73.98</c:v>
                </c:pt>
              </c:numCache>
            </c:numRef>
          </c:val>
        </c:ser>
        <c:dLbls>
          <c:showLegendKey val="0"/>
          <c:showVal val="0"/>
          <c:showCatName val="0"/>
          <c:showSerName val="0"/>
          <c:showPercent val="0"/>
          <c:showBubbleSize val="0"/>
        </c:dLbls>
        <c:gapWidth val="150"/>
        <c:axId val="103436288"/>
        <c:axId val="1034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03436288"/>
        <c:axId val="103438208"/>
      </c:lineChart>
      <c:dateAx>
        <c:axId val="103436288"/>
        <c:scaling>
          <c:orientation val="minMax"/>
        </c:scaling>
        <c:delete val="1"/>
        <c:axPos val="b"/>
        <c:numFmt formatCode="ge" sourceLinked="1"/>
        <c:majorTickMark val="none"/>
        <c:minorTickMark val="none"/>
        <c:tickLblPos val="none"/>
        <c:crossAx val="103438208"/>
        <c:crosses val="autoZero"/>
        <c:auto val="1"/>
        <c:lblOffset val="100"/>
        <c:baseTimeUnit val="years"/>
      </c:dateAx>
      <c:valAx>
        <c:axId val="103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216.93</c:v>
                </c:pt>
                <c:pt idx="1">
                  <c:v>275.12</c:v>
                </c:pt>
                <c:pt idx="2">
                  <c:v>228.09</c:v>
                </c:pt>
                <c:pt idx="3">
                  <c:v>249.48</c:v>
                </c:pt>
                <c:pt idx="4">
                  <c:v>271.37</c:v>
                </c:pt>
              </c:numCache>
            </c:numRef>
          </c:val>
        </c:ser>
        <c:dLbls>
          <c:showLegendKey val="0"/>
          <c:showVal val="0"/>
          <c:showCatName val="0"/>
          <c:showSerName val="0"/>
          <c:showPercent val="0"/>
          <c:showBubbleSize val="0"/>
        </c:dLbls>
        <c:gapWidth val="150"/>
        <c:axId val="103459456"/>
        <c:axId val="1034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03459456"/>
        <c:axId val="103465728"/>
      </c:lineChart>
      <c:dateAx>
        <c:axId val="103459456"/>
        <c:scaling>
          <c:orientation val="minMax"/>
        </c:scaling>
        <c:delete val="1"/>
        <c:axPos val="b"/>
        <c:numFmt formatCode="ge" sourceLinked="1"/>
        <c:majorTickMark val="none"/>
        <c:minorTickMark val="none"/>
        <c:tickLblPos val="none"/>
        <c:crossAx val="103465728"/>
        <c:crosses val="autoZero"/>
        <c:auto val="1"/>
        <c:lblOffset val="100"/>
        <c:baseTimeUnit val="years"/>
      </c:dateAx>
      <c:valAx>
        <c:axId val="1034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55"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島根県　津和野町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8013</v>
      </c>
      <c r="AM8" s="58"/>
      <c r="AN8" s="58"/>
      <c r="AO8" s="58"/>
      <c r="AP8" s="58"/>
      <c r="AQ8" s="58"/>
      <c r="AR8" s="58"/>
      <c r="AS8" s="58"/>
      <c r="AT8" s="57">
        <f>データ!S6</f>
        <v>307.02999999999997</v>
      </c>
      <c r="AU8" s="57"/>
      <c r="AV8" s="57"/>
      <c r="AW8" s="57"/>
      <c r="AX8" s="57"/>
      <c r="AY8" s="57"/>
      <c r="AZ8" s="57"/>
      <c r="BA8" s="57"/>
      <c r="BB8" s="57">
        <f>データ!T6</f>
        <v>26.1</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40.200000000000003</v>
      </c>
      <c r="Q10" s="57"/>
      <c r="R10" s="57"/>
      <c r="S10" s="57"/>
      <c r="T10" s="57"/>
      <c r="U10" s="57"/>
      <c r="V10" s="57"/>
      <c r="W10" s="57">
        <f>データ!P6</f>
        <v>100</v>
      </c>
      <c r="X10" s="57"/>
      <c r="Y10" s="57"/>
      <c r="Z10" s="57"/>
      <c r="AA10" s="57"/>
      <c r="AB10" s="57"/>
      <c r="AC10" s="57"/>
      <c r="AD10" s="58">
        <f>データ!Q6</f>
        <v>3132</v>
      </c>
      <c r="AE10" s="58"/>
      <c r="AF10" s="58"/>
      <c r="AG10" s="58"/>
      <c r="AH10" s="58"/>
      <c r="AI10" s="58"/>
      <c r="AJ10" s="58"/>
      <c r="AK10" s="2"/>
      <c r="AL10" s="58">
        <f>データ!U6</f>
        <v>3198</v>
      </c>
      <c r="AM10" s="58"/>
      <c r="AN10" s="58"/>
      <c r="AO10" s="58"/>
      <c r="AP10" s="58"/>
      <c r="AQ10" s="58"/>
      <c r="AR10" s="58"/>
      <c r="AS10" s="58"/>
      <c r="AT10" s="57">
        <f>データ!V6</f>
        <v>1.1499999999999999</v>
      </c>
      <c r="AU10" s="57"/>
      <c r="AV10" s="57"/>
      <c r="AW10" s="57"/>
      <c r="AX10" s="57"/>
      <c r="AY10" s="57"/>
      <c r="AZ10" s="57"/>
      <c r="BA10" s="57"/>
      <c r="BB10" s="57">
        <f>データ!W6</f>
        <v>2780.87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325015</v>
      </c>
      <c r="D6" s="31">
        <f t="shared" si="3"/>
        <v>47</v>
      </c>
      <c r="E6" s="31">
        <f t="shared" si="3"/>
        <v>17</v>
      </c>
      <c r="F6" s="31">
        <f t="shared" si="3"/>
        <v>4</v>
      </c>
      <c r="G6" s="31">
        <f t="shared" si="3"/>
        <v>0</v>
      </c>
      <c r="H6" s="31" t="str">
        <f t="shared" si="3"/>
        <v>島根県　津和野町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40.200000000000003</v>
      </c>
      <c r="P6" s="32">
        <f t="shared" si="3"/>
        <v>100</v>
      </c>
      <c r="Q6" s="32">
        <f t="shared" si="3"/>
        <v>3132</v>
      </c>
      <c r="R6" s="32">
        <f t="shared" si="3"/>
        <v>8013</v>
      </c>
      <c r="S6" s="32">
        <f t="shared" si="3"/>
        <v>307.02999999999997</v>
      </c>
      <c r="T6" s="32">
        <f t="shared" si="3"/>
        <v>26.1</v>
      </c>
      <c r="U6" s="32">
        <f t="shared" si="3"/>
        <v>3198</v>
      </c>
      <c r="V6" s="32">
        <f t="shared" si="3"/>
        <v>1.1499999999999999</v>
      </c>
      <c r="W6" s="32">
        <f t="shared" si="3"/>
        <v>2780.87</v>
      </c>
      <c r="X6" s="33">
        <f>IF(X7="",NA(),X7)</f>
        <v>54.9</v>
      </c>
      <c r="Y6" s="33">
        <f t="shared" ref="Y6:AG6" si="4">IF(Y7="",NA(),Y7)</f>
        <v>61.18</v>
      </c>
      <c r="Z6" s="33">
        <f t="shared" si="4"/>
        <v>64.17</v>
      </c>
      <c r="AA6" s="33">
        <f t="shared" si="4"/>
        <v>63.3</v>
      </c>
      <c r="AB6" s="33">
        <f t="shared" si="4"/>
        <v>67.33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198.38</v>
      </c>
      <c r="BF6" s="33">
        <f t="shared" ref="BF6:BN6" si="7">IF(BF7="",NA(),BF7)</f>
        <v>240.26</v>
      </c>
      <c r="BG6" s="33">
        <f t="shared" si="7"/>
        <v>696.58</v>
      </c>
      <c r="BH6" s="33">
        <f t="shared" si="7"/>
        <v>1000.99</v>
      </c>
      <c r="BI6" s="33">
        <f t="shared" si="7"/>
        <v>954.28</v>
      </c>
      <c r="BJ6" s="33">
        <f t="shared" si="7"/>
        <v>1868.17</v>
      </c>
      <c r="BK6" s="33">
        <f t="shared" si="7"/>
        <v>1835.56</v>
      </c>
      <c r="BL6" s="33">
        <f t="shared" si="7"/>
        <v>1716.82</v>
      </c>
      <c r="BM6" s="33">
        <f t="shared" si="7"/>
        <v>1569.13</v>
      </c>
      <c r="BN6" s="33">
        <f t="shared" si="7"/>
        <v>1436</v>
      </c>
      <c r="BO6" s="32" t="str">
        <f>IF(BO7="","",IF(BO7="-","【-】","【"&amp;SUBSTITUTE(TEXT(BO7,"#,##0.00"),"-","△")&amp;"】"))</f>
        <v>【1,479.31】</v>
      </c>
      <c r="BP6" s="33">
        <f>IF(BP7="",NA(),BP7)</f>
        <v>91.62</v>
      </c>
      <c r="BQ6" s="33">
        <f t="shared" ref="BQ6:BY6" si="8">IF(BQ7="",NA(),BQ7)</f>
        <v>72.680000000000007</v>
      </c>
      <c r="BR6" s="33">
        <f t="shared" si="8"/>
        <v>87.87</v>
      </c>
      <c r="BS6" s="33">
        <f t="shared" si="8"/>
        <v>77.66</v>
      </c>
      <c r="BT6" s="33">
        <f t="shared" si="8"/>
        <v>73.98</v>
      </c>
      <c r="BU6" s="33">
        <f t="shared" si="8"/>
        <v>55.15</v>
      </c>
      <c r="BV6" s="33">
        <f t="shared" si="8"/>
        <v>52.89</v>
      </c>
      <c r="BW6" s="33">
        <f t="shared" si="8"/>
        <v>51.73</v>
      </c>
      <c r="BX6" s="33">
        <f t="shared" si="8"/>
        <v>64.63</v>
      </c>
      <c r="BY6" s="33">
        <f t="shared" si="8"/>
        <v>66.56</v>
      </c>
      <c r="BZ6" s="32" t="str">
        <f>IF(BZ7="","",IF(BZ7="-","【-】","【"&amp;SUBSTITUTE(TEXT(BZ7,"#,##0.00"),"-","△")&amp;"】"))</f>
        <v>【63.50】</v>
      </c>
      <c r="CA6" s="33">
        <f>IF(CA7="",NA(),CA7)</f>
        <v>216.93</v>
      </c>
      <c r="CB6" s="33">
        <f t="shared" ref="CB6:CJ6" si="9">IF(CB7="",NA(),CB7)</f>
        <v>275.12</v>
      </c>
      <c r="CC6" s="33">
        <f t="shared" si="9"/>
        <v>228.09</v>
      </c>
      <c r="CD6" s="33">
        <f t="shared" si="9"/>
        <v>249.48</v>
      </c>
      <c r="CE6" s="33">
        <f t="shared" si="9"/>
        <v>271.37</v>
      </c>
      <c r="CF6" s="33">
        <f t="shared" si="9"/>
        <v>283.05</v>
      </c>
      <c r="CG6" s="33">
        <f t="shared" si="9"/>
        <v>300.52</v>
      </c>
      <c r="CH6" s="33">
        <f t="shared" si="9"/>
        <v>310.47000000000003</v>
      </c>
      <c r="CI6" s="33">
        <f t="shared" si="9"/>
        <v>245.75</v>
      </c>
      <c r="CJ6" s="33">
        <f t="shared" si="9"/>
        <v>244.29</v>
      </c>
      <c r="CK6" s="32" t="str">
        <f>IF(CK7="","",IF(CK7="-","【-】","【"&amp;SUBSTITUTE(TEXT(CK7,"#,##0.00"),"-","△")&amp;"】"))</f>
        <v>【253.12】</v>
      </c>
      <c r="CL6" s="32">
        <f>IF(CL7="",NA(),CL7)</f>
        <v>0</v>
      </c>
      <c r="CM6" s="33">
        <f t="shared" ref="CM6:CU6" si="10">IF(CM7="",NA(),CM7)</f>
        <v>33.86</v>
      </c>
      <c r="CN6" s="33">
        <f t="shared" si="10"/>
        <v>34.85</v>
      </c>
      <c r="CO6" s="33">
        <f t="shared" si="10"/>
        <v>36.78</v>
      </c>
      <c r="CP6" s="33">
        <f t="shared" si="10"/>
        <v>38.19</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62.69</v>
      </c>
      <c r="CX6" s="33">
        <f t="shared" ref="CX6:DF6" si="11">IF(CX7="",NA(),CX7)</f>
        <v>64.72</v>
      </c>
      <c r="CY6" s="33">
        <f t="shared" si="11"/>
        <v>61.56</v>
      </c>
      <c r="CZ6" s="33">
        <f t="shared" si="11"/>
        <v>62.34</v>
      </c>
      <c r="DA6" s="33">
        <f t="shared" si="11"/>
        <v>63.95</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325015</v>
      </c>
      <c r="D7" s="35">
        <v>47</v>
      </c>
      <c r="E7" s="35">
        <v>17</v>
      </c>
      <c r="F7" s="35">
        <v>4</v>
      </c>
      <c r="G7" s="35">
        <v>0</v>
      </c>
      <c r="H7" s="35" t="s">
        <v>96</v>
      </c>
      <c r="I7" s="35" t="s">
        <v>97</v>
      </c>
      <c r="J7" s="35" t="s">
        <v>98</v>
      </c>
      <c r="K7" s="35" t="s">
        <v>99</v>
      </c>
      <c r="L7" s="35" t="s">
        <v>100</v>
      </c>
      <c r="M7" s="36" t="s">
        <v>101</v>
      </c>
      <c r="N7" s="36" t="s">
        <v>102</v>
      </c>
      <c r="O7" s="36">
        <v>40.200000000000003</v>
      </c>
      <c r="P7" s="36">
        <v>100</v>
      </c>
      <c r="Q7" s="36">
        <v>3132</v>
      </c>
      <c r="R7" s="36">
        <v>8013</v>
      </c>
      <c r="S7" s="36">
        <v>307.02999999999997</v>
      </c>
      <c r="T7" s="36">
        <v>26.1</v>
      </c>
      <c r="U7" s="36">
        <v>3198</v>
      </c>
      <c r="V7" s="36">
        <v>1.1499999999999999</v>
      </c>
      <c r="W7" s="36">
        <v>2780.87</v>
      </c>
      <c r="X7" s="36">
        <v>54.9</v>
      </c>
      <c r="Y7" s="36">
        <v>61.18</v>
      </c>
      <c r="Z7" s="36">
        <v>64.17</v>
      </c>
      <c r="AA7" s="36">
        <v>63.3</v>
      </c>
      <c r="AB7" s="36">
        <v>67.33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198.38</v>
      </c>
      <c r="BF7" s="36">
        <v>240.26</v>
      </c>
      <c r="BG7" s="36">
        <v>696.58</v>
      </c>
      <c r="BH7" s="36">
        <v>1000.99</v>
      </c>
      <c r="BI7" s="36">
        <v>954.28</v>
      </c>
      <c r="BJ7" s="36">
        <v>1868.17</v>
      </c>
      <c r="BK7" s="36">
        <v>1835.56</v>
      </c>
      <c r="BL7" s="36">
        <v>1716.82</v>
      </c>
      <c r="BM7" s="36">
        <v>1569.13</v>
      </c>
      <c r="BN7" s="36">
        <v>1436</v>
      </c>
      <c r="BO7" s="36">
        <v>1479.31</v>
      </c>
      <c r="BP7" s="36">
        <v>91.62</v>
      </c>
      <c r="BQ7" s="36">
        <v>72.680000000000007</v>
      </c>
      <c r="BR7" s="36">
        <v>87.87</v>
      </c>
      <c r="BS7" s="36">
        <v>77.66</v>
      </c>
      <c r="BT7" s="36">
        <v>73.98</v>
      </c>
      <c r="BU7" s="36">
        <v>55.15</v>
      </c>
      <c r="BV7" s="36">
        <v>52.89</v>
      </c>
      <c r="BW7" s="36">
        <v>51.73</v>
      </c>
      <c r="BX7" s="36">
        <v>64.63</v>
      </c>
      <c r="BY7" s="36">
        <v>66.56</v>
      </c>
      <c r="BZ7" s="36">
        <v>63.5</v>
      </c>
      <c r="CA7" s="36">
        <v>216.93</v>
      </c>
      <c r="CB7" s="36">
        <v>275.12</v>
      </c>
      <c r="CC7" s="36">
        <v>228.09</v>
      </c>
      <c r="CD7" s="36">
        <v>249.48</v>
      </c>
      <c r="CE7" s="36">
        <v>271.37</v>
      </c>
      <c r="CF7" s="36">
        <v>283.05</v>
      </c>
      <c r="CG7" s="36">
        <v>300.52</v>
      </c>
      <c r="CH7" s="36">
        <v>310.47000000000003</v>
      </c>
      <c r="CI7" s="36">
        <v>245.75</v>
      </c>
      <c r="CJ7" s="36">
        <v>244.29</v>
      </c>
      <c r="CK7" s="36">
        <v>253.12</v>
      </c>
      <c r="CL7" s="36">
        <v>0</v>
      </c>
      <c r="CM7" s="36">
        <v>33.86</v>
      </c>
      <c r="CN7" s="36">
        <v>34.85</v>
      </c>
      <c r="CO7" s="36">
        <v>36.78</v>
      </c>
      <c r="CP7" s="36">
        <v>38.19</v>
      </c>
      <c r="CQ7" s="36">
        <v>36.18</v>
      </c>
      <c r="CR7" s="36">
        <v>36.799999999999997</v>
      </c>
      <c r="CS7" s="36">
        <v>36.67</v>
      </c>
      <c r="CT7" s="36">
        <v>43.65</v>
      </c>
      <c r="CU7" s="36">
        <v>43.58</v>
      </c>
      <c r="CV7" s="36">
        <v>41.06</v>
      </c>
      <c r="CW7" s="36">
        <v>62.69</v>
      </c>
      <c r="CX7" s="36">
        <v>64.72</v>
      </c>
      <c r="CY7" s="36">
        <v>61.56</v>
      </c>
      <c r="CZ7" s="36">
        <v>62.34</v>
      </c>
      <c r="DA7" s="36">
        <v>63.95</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2016-02-03T09:06:05Z</dcterms:created>
  <dcterms:modified xsi:type="dcterms:W3CDTF">2016-02-25T06:20:19Z</dcterms:modified>
  <cp:category/>
</cp:coreProperties>
</file>