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Ohnansv\各課共通\11水道課\H27_水道課フォルダ\05_下水道総務\05_統計\H27\x2\28-02-05　（お知らせ）「経営比較分析表」について\提出\"/>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<sst xmlns="http://schemas.openxmlformats.org/spreadsheetml/2006/main" count="232" uniqueCount="111">
  <si>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</si>
  <si>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</si>
  <si>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</si>
  <si>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</si>
  <si>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</si>
  <si>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</si>
  <si>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</si>
  <si>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</si>
  <si>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</si>
  <si>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</si>
  <si>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</si>
  <si>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</si>
  <si>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</si>
  <si>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</si>
  <si>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</si>
  <si>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</si>
  <si>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</si>
  <si>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</si>
  <si>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</si>
  <si>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</si>
  <si>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</si>
  <si>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</si>
  <si>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</si>
  <si>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</si>
  <si>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</si>
  <si>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</si>
  <si>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</si>
  <si>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</si>
  <si>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</si>
  <si>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</si>
  <si>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</si>
  <si>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</si>
  <si>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</si>
  <si>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</si>
  <si>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</si>
  <si>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</si>
  <si>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</si>
  <si>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</si>
  <si>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</si>
  <si>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</si>
  <si>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</si>
  <si>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</si>
  <si>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</si>
  <si>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</si>
  <si>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</si>
  <si>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</si>
  <si>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</si>
  <si>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</si>
  <si>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</si>
  <si>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</si>
  <si>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</si>
  <si>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</si>
  <si>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</si>
  <si>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</si>
  <si>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</si>
  <si>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</si>
  <si>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</si>
  <si>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</si>
  <si>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</si>
  <si>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</si>
  <si>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</si>
  <si>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</si>
  <si>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</si>
  <si>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</si>
  <si>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</si>
  <si>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</si>
  <si>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</si>
  <si>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</si>
  <si>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</si>
  <si>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</si>
  <si>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</si>
  <si>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</si>
  <si>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</si>
  <si>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</si>
  <si>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</si>
  <si>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</si>
  <si>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</si>
  <si>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</si>
  <si>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</si>
  <si>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</si>
  <si>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</si>
  <si>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</si>
  <si>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</si>
  <si>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</si>
  <si>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</si>
  <si>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</si>
  <si>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</si>
  <si>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</si>
  <si>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</si>
  <si>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</si>
  <si>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</si>
  <si>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</si>
  <si>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</si>
  <si>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</si>
  <si>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</si>
  <si>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</si>
  <si>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邑南町</t>
  </si>
  <si>
    <t>法非適用</t>
  </si>
  <si>
    <t>下水道事業</t>
  </si>
  <si>
    <t>個別排水処理</t>
  </si>
  <si>
    <t>L2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</si>
  <si>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</si>
  <si>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</si>
  <si>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</si>
  <si>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</si>
  <si>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</si>
  <si>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</si>
  <si>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</si>
  <si>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本町の個別排水処理は平成11年度から供用開始しており、経営改善の努力により水洗化率は100%を達成している。それにより収益的収支についても増加傾向にある。
　事業投資に要した企業債に関しては償還により残高削減が進んでいる。
　汚水処理原価については修繕費等の増加により高くなっているため、抑制が必要である。
また、少子高齢化と自然減等による人口減少により下水道使用料が減少傾向にあるため、収益の安定的な確保が課題である。</t>
    <rPh sb="1" eb="3">
      <t>ホンチョウ</t>
    </rPh>
    <rPh sb="4" eb="6">
      <t>コベツ</t>
    </rPh>
    <rPh sb="6" eb="8">
      <t>ハイスイ</t>
    </rPh>
    <rPh sb="8" eb="10">
      <t>ショリ</t>
    </rPh>
    <rPh sb="11" eb="13">
      <t>ヘイセイ</t>
    </rPh>
    <rPh sb="15" eb="17">
      <t>ネンド</t>
    </rPh>
    <rPh sb="19" eb="21">
      <t>キョウヨウ</t>
    </rPh>
    <rPh sb="21" eb="23">
      <t>カイシ</t>
    </rPh>
    <rPh sb="28" eb="30">
      <t>ケイエイ</t>
    </rPh>
    <rPh sb="30" eb="32">
      <t>カイゼン</t>
    </rPh>
    <rPh sb="33" eb="35">
      <t>ドリョク</t>
    </rPh>
    <rPh sb="38" eb="41">
      <t>スイセンカ</t>
    </rPh>
    <rPh sb="41" eb="42">
      <t>リツ</t>
    </rPh>
    <rPh sb="48" eb="50">
      <t>タッセイ</t>
    </rPh>
    <rPh sb="60" eb="63">
      <t>シュウエキテキ</t>
    </rPh>
    <rPh sb="63" eb="65">
      <t>シュウシ</t>
    </rPh>
    <rPh sb="70" eb="72">
      <t>ゾウカ</t>
    </rPh>
    <rPh sb="72" eb="74">
      <t>ケイコウ</t>
    </rPh>
    <rPh sb="80" eb="82">
      <t>ジギョウ</t>
    </rPh>
    <rPh sb="82" eb="84">
      <t>トウシ</t>
    </rPh>
    <rPh sb="85" eb="86">
      <t>ヨウ</t>
    </rPh>
    <rPh sb="88" eb="90">
      <t>キギョウ</t>
    </rPh>
    <rPh sb="90" eb="91">
      <t>サイ</t>
    </rPh>
    <rPh sb="92" eb="93">
      <t>カン</t>
    </rPh>
    <rPh sb="96" eb="98">
      <t>ショウカン</t>
    </rPh>
    <rPh sb="101" eb="103">
      <t>ザンダカ</t>
    </rPh>
    <rPh sb="103" eb="105">
      <t>サクゲン</t>
    </rPh>
    <rPh sb="106" eb="107">
      <t>スス</t>
    </rPh>
    <rPh sb="114" eb="116">
      <t>オスイ</t>
    </rPh>
    <rPh sb="116" eb="118">
      <t>ショリ</t>
    </rPh>
    <rPh sb="118" eb="120">
      <t>ゲンカ</t>
    </rPh>
    <rPh sb="125" eb="128">
      <t>シュウゼンヒ</t>
    </rPh>
    <rPh sb="128" eb="129">
      <t>トウ</t>
    </rPh>
    <rPh sb="130" eb="132">
      <t>ゾウカ</t>
    </rPh>
    <rPh sb="135" eb="136">
      <t>タカ</t>
    </rPh>
    <rPh sb="145" eb="147">
      <t>ヨクセイ</t>
    </rPh>
    <rPh sb="148" eb="150">
      <t>ヒツヨウ</t>
    </rPh>
    <rPh sb="158" eb="160">
      <t>ショウシ</t>
    </rPh>
    <rPh sb="160" eb="163">
      <t>コウレイカ</t>
    </rPh>
    <rPh sb="164" eb="167">
      <t>シゼンゲン</t>
    </rPh>
    <rPh sb="167" eb="168">
      <t>トウ</t>
    </rPh>
    <rPh sb="171" eb="173">
      <t>ジンコウ</t>
    </rPh>
    <rPh sb="173" eb="175">
      <t>ゲンショウ</t>
    </rPh>
    <rPh sb="178" eb="181">
      <t>ゲスイドウ</t>
    </rPh>
    <rPh sb="181" eb="184">
      <t>シヨウリョウ</t>
    </rPh>
    <rPh sb="185" eb="187">
      <t>ゲンショウ</t>
    </rPh>
    <rPh sb="187" eb="189">
      <t>ケイコウ</t>
    </rPh>
    <rPh sb="195" eb="197">
      <t>シュウエキ</t>
    </rPh>
    <rPh sb="198" eb="201">
      <t>アンテイテキ</t>
    </rPh>
    <rPh sb="202" eb="204">
      <t>カクホ</t>
    </rPh>
    <rPh sb="205" eb="207">
      <t>カダイ</t>
    </rPh>
    <phoneticPr fontId="4"/>
  </si>
  <si>
    <t>　供用開始から16年を経過しているが、合併浄化槽本体の耐用年数は30年とされており超えるものは無い。
しかし機器類の耐用年数（15年）を超えているため、今後は修繕及び更新に係る費用の増加が予想される。</t>
    <rPh sb="1" eb="3">
      <t>キョウヨウ</t>
    </rPh>
    <rPh sb="3" eb="5">
      <t>カイシ</t>
    </rPh>
    <rPh sb="9" eb="10">
      <t>ネン</t>
    </rPh>
    <rPh sb="11" eb="13">
      <t>ケイカ</t>
    </rPh>
    <rPh sb="19" eb="21">
      <t>ガッペイ</t>
    </rPh>
    <rPh sb="21" eb="24">
      <t>ジョウカソウ</t>
    </rPh>
    <rPh sb="24" eb="26">
      <t>ホンタイ</t>
    </rPh>
    <rPh sb="27" eb="29">
      <t>タイヨウ</t>
    </rPh>
    <rPh sb="29" eb="31">
      <t>ネンスウ</t>
    </rPh>
    <rPh sb="34" eb="35">
      <t>ネン</t>
    </rPh>
    <rPh sb="41" eb="42">
      <t>コ</t>
    </rPh>
    <rPh sb="47" eb="48">
      <t>ナ</t>
    </rPh>
    <rPh sb="54" eb="57">
      <t>キキルイ</t>
    </rPh>
    <rPh sb="58" eb="60">
      <t>タイヨウ</t>
    </rPh>
    <rPh sb="60" eb="62">
      <t>ネンスウ</t>
    </rPh>
    <rPh sb="65" eb="66">
      <t>ネン</t>
    </rPh>
    <rPh sb="68" eb="69">
      <t>コ</t>
    </rPh>
    <rPh sb="76" eb="78">
      <t>コンゴ</t>
    </rPh>
    <rPh sb="79" eb="81">
      <t>シュウゼン</t>
    </rPh>
    <rPh sb="81" eb="82">
      <t>オヨ</t>
    </rPh>
    <rPh sb="83" eb="85">
      <t>コウシン</t>
    </rPh>
    <rPh sb="86" eb="87">
      <t>カカ</t>
    </rPh>
    <rPh sb="88" eb="90">
      <t>ヒヨウ</t>
    </rPh>
    <rPh sb="91" eb="93">
      <t>ゾウカ</t>
    </rPh>
    <rPh sb="94" eb="96">
      <t>ヨソウ</t>
    </rPh>
    <phoneticPr fontId="4"/>
  </si>
  <si>
    <t>　今後、使用人口の減少により使用料収入の減や、将来的な老朽化による更新費用の増加が事業経営に影響することが予想される。
そのため計画的・効率的な管理、有収水量の把握等を進めるほか、利用者に対する適切な使用方法の啓発を進めることで維持管理費用の削減を図る必要があります。
　また、下水道使用料金に対しては適正な維持管理費の織り込み等を含めたあり方について研究する必要がある。</t>
    <rPh sb="1" eb="3">
      <t>コンゴ</t>
    </rPh>
    <rPh sb="4" eb="6">
      <t>シヨウ</t>
    </rPh>
    <rPh sb="6" eb="8">
      <t>ジンコウ</t>
    </rPh>
    <rPh sb="9" eb="11">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</si>
</sst>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7131816"/>
        <c:axId val="34713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47131816"/>
        <c:axId val="347132208"/>
      </c:lineChart>
      <c:dateAx>
        <c:axId val="347131816"/>
        <c:scaling>
          <c:orientation val="minMax"/>
        </c:scaling>
        <c:delete val="1"/>
        <c:axPos val="b"/>
        <c:numFmt formatCode="ge" sourceLinked="1"/>
        <c:majorTickMark val="none"/>
        <c:minorTickMark val="none"/>
        <c:tickLblPos val="none"/>
        <c:crossAx val="347132208"/>
        <c:crosses val="autoZero"/>
        <c:auto val="1"/>
        <c:lblOffset val="100"/>
        <c:baseTimeUnit val="years"/>
      </c:dateAx>
      <c:valAx>
        <c:axId val="34713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131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25.3</c:v>
                </c:pt>
                <c:pt idx="1">
                  <c:v>25.3</c:v>
                </c:pt>
                <c:pt idx="2">
                  <c:v>24.1</c:v>
                </c:pt>
                <c:pt idx="3">
                  <c:v>26.51</c:v>
                </c:pt>
                <c:pt idx="4">
                  <c:v>25.61</c:v>
                </c:pt>
              </c:numCache>
            </c:numRef>
          </c:val>
        </c:ser>
        <c:dLbls>
          <c:showLegendKey val="0"/>
          <c:showVal val="0"/>
          <c:showCatName val="0"/>
          <c:showSerName val="0"/>
          <c:showPercent val="0"/>
          <c:showBubbleSize val="0"/>
        </c:dLbls>
        <c:gapWidth val="150"/>
        <c:axId val="231217648"/>
        <c:axId val="9167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c:v>
                </c:pt>
                <c:pt idx="1">
                  <c:v>55.42</c:v>
                </c:pt>
                <c:pt idx="2">
                  <c:v>58.58</c:v>
                </c:pt>
                <c:pt idx="3">
                  <c:v>58.82</c:v>
                </c:pt>
                <c:pt idx="4">
                  <c:v>52.52</c:v>
                </c:pt>
              </c:numCache>
            </c:numRef>
          </c:val>
          <c:smooth val="0"/>
        </c:ser>
        <c:dLbls>
          <c:showLegendKey val="0"/>
          <c:showVal val="0"/>
          <c:showCatName val="0"/>
          <c:showSerName val="0"/>
          <c:showPercent val="0"/>
          <c:showBubbleSize val="0"/>
        </c:dLbls>
        <c:marker val="1"/>
        <c:smooth val="0"/>
        <c:axId val="231217648"/>
        <c:axId val="91670400"/>
      </c:lineChart>
      <c:dateAx>
        <c:axId val="231217648"/>
        <c:scaling>
          <c:orientation val="minMax"/>
        </c:scaling>
        <c:delete val="1"/>
        <c:axPos val="b"/>
        <c:numFmt formatCode="ge" sourceLinked="1"/>
        <c:majorTickMark val="none"/>
        <c:minorTickMark val="none"/>
        <c:tickLblPos val="none"/>
        <c:crossAx val="91670400"/>
        <c:crosses val="autoZero"/>
        <c:auto val="1"/>
        <c:lblOffset val="100"/>
        <c:baseTimeUnit val="years"/>
      </c:dateAx>
      <c:valAx>
        <c:axId val="9167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21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93.69</c:v>
                </c:pt>
                <c:pt idx="1">
                  <c:v>94.5</c:v>
                </c:pt>
                <c:pt idx="2">
                  <c:v>96.88</c:v>
                </c:pt>
                <c:pt idx="3">
                  <c:v>100</c:v>
                </c:pt>
                <c:pt idx="4">
                  <c:v>100</c:v>
                </c:pt>
              </c:numCache>
            </c:numRef>
          </c:val>
        </c:ser>
        <c:dLbls>
          <c:showLegendKey val="0"/>
          <c:showVal val="0"/>
          <c:showCatName val="0"/>
          <c:showSerName val="0"/>
          <c:showPercent val="0"/>
          <c:showBubbleSize val="0"/>
        </c:dLbls>
        <c:gapWidth val="150"/>
        <c:axId val="316768608"/>
        <c:axId val="345705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74.290000000000006</c:v>
                </c:pt>
                <c:pt idx="2">
                  <c:v>72.31</c:v>
                </c:pt>
                <c:pt idx="3">
                  <c:v>71.760000000000005</c:v>
                </c:pt>
                <c:pt idx="4">
                  <c:v>84.94</c:v>
                </c:pt>
              </c:numCache>
            </c:numRef>
          </c:val>
          <c:smooth val="0"/>
        </c:ser>
        <c:dLbls>
          <c:showLegendKey val="0"/>
          <c:showVal val="0"/>
          <c:showCatName val="0"/>
          <c:showSerName val="0"/>
          <c:showPercent val="0"/>
          <c:showBubbleSize val="0"/>
        </c:dLbls>
        <c:marker val="1"/>
        <c:smooth val="0"/>
        <c:axId val="316768608"/>
        <c:axId val="345705832"/>
      </c:lineChart>
      <c:dateAx>
        <c:axId val="316768608"/>
        <c:scaling>
          <c:orientation val="minMax"/>
        </c:scaling>
        <c:delete val="1"/>
        <c:axPos val="b"/>
        <c:numFmt formatCode="ge" sourceLinked="1"/>
        <c:majorTickMark val="none"/>
        <c:minorTickMark val="none"/>
        <c:tickLblPos val="none"/>
        <c:crossAx val="345705832"/>
        <c:crosses val="autoZero"/>
        <c:auto val="1"/>
        <c:lblOffset val="100"/>
        <c:baseTimeUnit val="years"/>
      </c:dateAx>
      <c:valAx>
        <c:axId val="34570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76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84.04</c:v>
                </c:pt>
                <c:pt idx="1">
                  <c:v>96.42</c:v>
                </c:pt>
                <c:pt idx="2">
                  <c:v>94.94</c:v>
                </c:pt>
                <c:pt idx="3">
                  <c:v>94.96</c:v>
                </c:pt>
                <c:pt idx="4">
                  <c:v>96.68</c:v>
                </c:pt>
              </c:numCache>
            </c:numRef>
          </c:val>
        </c:ser>
        <c:dLbls>
          <c:showLegendKey val="0"/>
          <c:showVal val="0"/>
          <c:showCatName val="0"/>
          <c:showSerName val="0"/>
          <c:showPercent val="0"/>
          <c:showBubbleSize val="0"/>
        </c:dLbls>
        <c:gapWidth val="150"/>
        <c:axId val="236849192"/>
        <c:axId val="23684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6849192"/>
        <c:axId val="236849584"/>
      </c:lineChart>
      <c:dateAx>
        <c:axId val="236849192"/>
        <c:scaling>
          <c:orientation val="minMax"/>
        </c:scaling>
        <c:delete val="1"/>
        <c:axPos val="b"/>
        <c:numFmt formatCode="ge" sourceLinked="1"/>
        <c:majorTickMark val="none"/>
        <c:minorTickMark val="none"/>
        <c:tickLblPos val="none"/>
        <c:crossAx val="236849584"/>
        <c:crosses val="autoZero"/>
        <c:auto val="1"/>
        <c:lblOffset val="100"/>
        <c:baseTimeUnit val="years"/>
      </c:dateAx>
      <c:valAx>
        <c:axId val="23684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84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6850760"/>
        <c:axId val="346219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6850760"/>
        <c:axId val="346219960"/>
      </c:lineChart>
      <c:dateAx>
        <c:axId val="236850760"/>
        <c:scaling>
          <c:orientation val="minMax"/>
        </c:scaling>
        <c:delete val="1"/>
        <c:axPos val="b"/>
        <c:numFmt formatCode="ge" sourceLinked="1"/>
        <c:majorTickMark val="none"/>
        <c:minorTickMark val="none"/>
        <c:tickLblPos val="none"/>
        <c:crossAx val="346219960"/>
        <c:crosses val="autoZero"/>
        <c:auto val="1"/>
        <c:lblOffset val="100"/>
        <c:baseTimeUnit val="years"/>
      </c:dateAx>
      <c:valAx>
        <c:axId val="346219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85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6221136"/>
        <c:axId val="346221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6221136"/>
        <c:axId val="346221528"/>
      </c:lineChart>
      <c:dateAx>
        <c:axId val="346221136"/>
        <c:scaling>
          <c:orientation val="minMax"/>
        </c:scaling>
        <c:delete val="1"/>
        <c:axPos val="b"/>
        <c:numFmt formatCode="ge" sourceLinked="1"/>
        <c:majorTickMark val="none"/>
        <c:minorTickMark val="none"/>
        <c:tickLblPos val="none"/>
        <c:crossAx val="346221528"/>
        <c:crosses val="autoZero"/>
        <c:auto val="1"/>
        <c:lblOffset val="100"/>
        <c:baseTimeUnit val="years"/>
      </c:dateAx>
      <c:valAx>
        <c:axId val="346221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22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6730336"/>
        <c:axId val="446730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6730336"/>
        <c:axId val="446730728"/>
      </c:lineChart>
      <c:dateAx>
        <c:axId val="446730336"/>
        <c:scaling>
          <c:orientation val="minMax"/>
        </c:scaling>
        <c:delete val="1"/>
        <c:axPos val="b"/>
        <c:numFmt formatCode="ge" sourceLinked="1"/>
        <c:majorTickMark val="none"/>
        <c:minorTickMark val="none"/>
        <c:tickLblPos val="none"/>
        <c:crossAx val="446730728"/>
        <c:crosses val="autoZero"/>
        <c:auto val="1"/>
        <c:lblOffset val="100"/>
        <c:baseTimeUnit val="years"/>
      </c:dateAx>
      <c:valAx>
        <c:axId val="44673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73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4701664"/>
        <c:axId val="134702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701664"/>
        <c:axId val="134702056"/>
      </c:lineChart>
      <c:dateAx>
        <c:axId val="134701664"/>
        <c:scaling>
          <c:orientation val="minMax"/>
        </c:scaling>
        <c:delete val="1"/>
        <c:axPos val="b"/>
        <c:numFmt formatCode="ge" sourceLinked="1"/>
        <c:majorTickMark val="none"/>
        <c:minorTickMark val="none"/>
        <c:tickLblPos val="none"/>
        <c:crossAx val="134702056"/>
        <c:crosses val="autoZero"/>
        <c:auto val="1"/>
        <c:lblOffset val="100"/>
        <c:baseTimeUnit val="years"/>
      </c:dateAx>
      <c:valAx>
        <c:axId val="134702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70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1013.51</c:v>
                </c:pt>
                <c:pt idx="1">
                  <c:v>35.11</c:v>
                </c:pt>
                <c:pt idx="2">
                  <c:v>43.12</c:v>
                </c:pt>
                <c:pt idx="3">
                  <c:v>84.45</c:v>
                </c:pt>
                <c:pt idx="4">
                  <c:v>52.73</c:v>
                </c:pt>
              </c:numCache>
            </c:numRef>
          </c:val>
        </c:ser>
        <c:dLbls>
          <c:showLegendKey val="0"/>
          <c:showVal val="0"/>
          <c:showCatName val="0"/>
          <c:showSerName val="0"/>
          <c:showPercent val="0"/>
          <c:showBubbleSize val="0"/>
        </c:dLbls>
        <c:gapWidth val="150"/>
        <c:axId val="134701272"/>
        <c:axId val="253984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946.72</c:v>
                </c:pt>
                <c:pt idx="1">
                  <c:v>844.96</c:v>
                </c:pt>
                <c:pt idx="2">
                  <c:v>862.78</c:v>
                </c:pt>
                <c:pt idx="3">
                  <c:v>803.29</c:v>
                </c:pt>
                <c:pt idx="4">
                  <c:v>701.33</c:v>
                </c:pt>
              </c:numCache>
            </c:numRef>
          </c:val>
          <c:smooth val="0"/>
        </c:ser>
        <c:dLbls>
          <c:showLegendKey val="0"/>
          <c:showVal val="0"/>
          <c:showCatName val="0"/>
          <c:showSerName val="0"/>
          <c:showPercent val="0"/>
          <c:showBubbleSize val="0"/>
        </c:dLbls>
        <c:marker val="1"/>
        <c:smooth val="0"/>
        <c:axId val="134701272"/>
        <c:axId val="253984344"/>
      </c:lineChart>
      <c:dateAx>
        <c:axId val="134701272"/>
        <c:scaling>
          <c:orientation val="minMax"/>
        </c:scaling>
        <c:delete val="1"/>
        <c:axPos val="b"/>
        <c:numFmt formatCode="ge" sourceLinked="1"/>
        <c:majorTickMark val="none"/>
        <c:minorTickMark val="none"/>
        <c:tickLblPos val="none"/>
        <c:crossAx val="253984344"/>
        <c:crosses val="autoZero"/>
        <c:auto val="1"/>
        <c:lblOffset val="100"/>
        <c:baseTimeUnit val="years"/>
      </c:dateAx>
      <c:valAx>
        <c:axId val="25398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701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45.21</c:v>
                </c:pt>
                <c:pt idx="1">
                  <c:v>46.51</c:v>
                </c:pt>
                <c:pt idx="2">
                  <c:v>41.9</c:v>
                </c:pt>
                <c:pt idx="3">
                  <c:v>41.41</c:v>
                </c:pt>
                <c:pt idx="4">
                  <c:v>41.41</c:v>
                </c:pt>
              </c:numCache>
            </c:numRef>
          </c:val>
        </c:ser>
        <c:dLbls>
          <c:showLegendKey val="0"/>
          <c:showVal val="0"/>
          <c:showCatName val="0"/>
          <c:showSerName val="0"/>
          <c:showPercent val="0"/>
          <c:showBubbleSize val="0"/>
        </c:dLbls>
        <c:gapWidth val="150"/>
        <c:axId val="253985520"/>
        <c:axId val="254737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54.34</c:v>
                </c:pt>
                <c:pt idx="1">
                  <c:v>51.86</c:v>
                </c:pt>
                <c:pt idx="2">
                  <c:v>54.55</c:v>
                </c:pt>
                <c:pt idx="3">
                  <c:v>56.63</c:v>
                </c:pt>
                <c:pt idx="4">
                  <c:v>53.48</c:v>
                </c:pt>
              </c:numCache>
            </c:numRef>
          </c:val>
          <c:smooth val="0"/>
        </c:ser>
        <c:dLbls>
          <c:showLegendKey val="0"/>
          <c:showVal val="0"/>
          <c:showCatName val="0"/>
          <c:showSerName val="0"/>
          <c:showPercent val="0"/>
          <c:showBubbleSize val="0"/>
        </c:dLbls>
        <c:marker val="1"/>
        <c:smooth val="0"/>
        <c:axId val="253985520"/>
        <c:axId val="254737320"/>
      </c:lineChart>
      <c:dateAx>
        <c:axId val="253985520"/>
        <c:scaling>
          <c:orientation val="minMax"/>
        </c:scaling>
        <c:delete val="1"/>
        <c:axPos val="b"/>
        <c:numFmt formatCode="ge" sourceLinked="1"/>
        <c:majorTickMark val="none"/>
        <c:minorTickMark val="none"/>
        <c:tickLblPos val="none"/>
        <c:crossAx val="254737320"/>
        <c:crosses val="autoZero"/>
        <c:auto val="1"/>
        <c:lblOffset val="100"/>
        <c:baseTimeUnit val="years"/>
      </c:dateAx>
      <c:valAx>
        <c:axId val="254737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98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350.29</c:v>
                </c:pt>
                <c:pt idx="1">
                  <c:v>342.86</c:v>
                </c:pt>
                <c:pt idx="2">
                  <c:v>394.25</c:v>
                </c:pt>
                <c:pt idx="3">
                  <c:v>349.44</c:v>
                </c:pt>
                <c:pt idx="4">
                  <c:v>368.2</c:v>
                </c:pt>
              </c:numCache>
            </c:numRef>
          </c:val>
        </c:ser>
        <c:dLbls>
          <c:showLegendKey val="0"/>
          <c:showVal val="0"/>
          <c:showCatName val="0"/>
          <c:showSerName val="0"/>
          <c:showPercent val="0"/>
          <c:showBubbleSize val="0"/>
        </c:dLbls>
        <c:gapWidth val="150"/>
        <c:axId val="351179744"/>
        <c:axId val="21289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273.08999999999997</c:v>
                </c:pt>
                <c:pt idx="1">
                  <c:v>297.51</c:v>
                </c:pt>
                <c:pt idx="2">
                  <c:v>275.64999999999998</c:v>
                </c:pt>
                <c:pt idx="3">
                  <c:v>272.66000000000003</c:v>
                </c:pt>
                <c:pt idx="4">
                  <c:v>277.29000000000002</c:v>
                </c:pt>
              </c:numCache>
            </c:numRef>
          </c:val>
          <c:smooth val="0"/>
        </c:ser>
        <c:dLbls>
          <c:showLegendKey val="0"/>
          <c:showVal val="0"/>
          <c:showCatName val="0"/>
          <c:showSerName val="0"/>
          <c:showPercent val="0"/>
          <c:showBubbleSize val="0"/>
        </c:dLbls>
        <c:marker val="1"/>
        <c:smooth val="0"/>
        <c:axId val="351179744"/>
        <c:axId val="212898480"/>
      </c:lineChart>
      <c:dateAx>
        <c:axId val="351179744"/>
        <c:scaling>
          <c:orientation val="minMax"/>
        </c:scaling>
        <c:delete val="1"/>
        <c:axPos val="b"/>
        <c:numFmt formatCode="ge" sourceLinked="1"/>
        <c:majorTickMark val="none"/>
        <c:minorTickMark val="none"/>
        <c:tickLblPos val="none"/>
        <c:crossAx val="212898480"/>
        <c:crosses val="autoZero"/>
        <c:auto val="1"/>
        <c:lblOffset val="100"/>
        <c:baseTimeUnit val="years"/>
      </c:dateAx>
      <c:valAx>
        <c:axId val="21289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17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【721.24】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【293.69】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R61" zoomScaleNormal="100" workbookViewId="0">
      <selection activeCell="CH74" sqref="CH7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邑南町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個別排水処理</v>
      </c>
      <c r="Q8" s="46"/>
      <c r="R8" s="46"/>
      <c r="S8" s="46"/>
      <c r="T8" s="46"/>
      <c r="U8" s="46"/>
      <c r="V8" s="46"/>
      <c r="W8" s="46" t="str">
        <f>データ!L6</f>
        <v>L2</v>
      </c>
      <c r="X8" s="46"/>
      <c r="Y8" s="46"/>
      <c r="Z8" s="46"/>
      <c r="AA8" s="46"/>
      <c r="AB8" s="46"/>
      <c r="AC8" s="46"/>
      <c r="AD8" s="3"/>
      <c r="AE8" s="3"/>
      <c r="AF8" s="3"/>
      <c r="AG8" s="3"/>
      <c r="AH8" s="3"/>
      <c r="AI8" s="3"/>
      <c r="AJ8" s="3"/>
      <c r="AK8" s="3"/>
      <c r="AL8" s="47">
        <f>データ!R6</f>
        <v>11489</v>
      </c>
      <c r="AM8" s="47"/>
      <c r="AN8" s="47"/>
      <c r="AO8" s="47"/>
      <c r="AP8" s="47"/>
      <c r="AQ8" s="47"/>
      <c r="AR8" s="47"/>
      <c r="AS8" s="47"/>
      <c r="AT8" s="43">
        <f>データ!S6</f>
        <v>419.29</v>
      </c>
      <c r="AU8" s="43"/>
      <c r="AV8" s="43"/>
      <c r="AW8" s="43"/>
      <c r="AX8" s="43"/>
      <c r="AY8" s="43"/>
      <c r="AZ8" s="43"/>
      <c r="BA8" s="43"/>
      <c r="BB8" s="43">
        <f>データ!T6</f>
        <v>27.4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0.86</v>
      </c>
      <c r="Q10" s="43"/>
      <c r="R10" s="43"/>
      <c r="S10" s="43"/>
      <c r="T10" s="43"/>
      <c r="U10" s="43"/>
      <c r="V10" s="43"/>
      <c r="W10" s="43">
        <f>データ!P6</f>
        <v>100</v>
      </c>
      <c r="X10" s="43"/>
      <c r="Y10" s="43"/>
      <c r="Z10" s="43"/>
      <c r="AA10" s="43"/>
      <c r="AB10" s="43"/>
      <c r="AC10" s="43"/>
      <c r="AD10" s="47">
        <f>データ!Q6</f>
        <v>3240</v>
      </c>
      <c r="AE10" s="47"/>
      <c r="AF10" s="47"/>
      <c r="AG10" s="47"/>
      <c r="AH10" s="47"/>
      <c r="AI10" s="47"/>
      <c r="AJ10" s="47"/>
      <c r="AK10" s="2"/>
      <c r="AL10" s="47">
        <f>データ!U6</f>
        <v>98</v>
      </c>
      <c r="AM10" s="47"/>
      <c r="AN10" s="47"/>
      <c r="AO10" s="47"/>
      <c r="AP10" s="47"/>
      <c r="AQ10" s="47"/>
      <c r="AR10" s="47"/>
      <c r="AS10" s="47"/>
      <c r="AT10" s="43">
        <f>データ!V6</f>
        <v>0.1</v>
      </c>
      <c r="AU10" s="43"/>
      <c r="AV10" s="43"/>
      <c r="AW10" s="43"/>
      <c r="AX10" s="43"/>
      <c r="AY10" s="43"/>
      <c r="AZ10" s="43"/>
      <c r="BA10" s="43"/>
      <c r="BB10" s="43">
        <f>データ!W6</f>
        <v>980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324493</v>
      </c>
      <c r="D6" s="31">
        <f t="shared" si="3"/>
        <v>47</v>
      </c>
      <c r="E6" s="31">
        <f t="shared" si="3"/>
        <v>18</v>
      </c>
      <c r="F6" s="31">
        <f t="shared" si="3"/>
        <v>1</v>
      </c>
      <c r="G6" s="31">
        <f t="shared" si="3"/>
        <v>0</v>
      </c>
      <c r="H6" s="31" t="str">
        <f t="shared" si="3"/>
        <v>島根県　邑南町</v>
      </c>
      <c r="I6" s="31" t="str">
        <f t="shared" si="3"/>
        <v>法非適用</v>
      </c>
      <c r="J6" s="31" t="str">
        <f t="shared" si="3"/>
        <v>下水道事業</v>
      </c>
      <c r="K6" s="31" t="str">
        <f t="shared" si="3"/>
        <v>個別排水処理</v>
      </c>
      <c r="L6" s="31" t="str">
        <f t="shared" si="3"/>
        <v>L2</v>
      </c>
      <c r="M6" s="32" t="str">
        <f t="shared" si="3"/>
        <v>-</v>
      </c>
      <c r="N6" s="32" t="str">
        <f t="shared" si="3"/>
        <v>該当数値なし</v>
      </c>
      <c r="O6" s="32">
        <f t="shared" si="3"/>
        <v>0.86</v>
      </c>
      <c r="P6" s="32">
        <f t="shared" si="3"/>
        <v>100</v>
      </c>
      <c r="Q6" s="32">
        <f t="shared" si="3"/>
        <v>3240</v>
      </c>
      <c r="R6" s="32">
        <f t="shared" si="3"/>
        <v>11489</v>
      </c>
      <c r="S6" s="32">
        <f t="shared" si="3"/>
        <v>419.29</v>
      </c>
      <c r="T6" s="32">
        <f t="shared" si="3"/>
        <v>27.4</v>
      </c>
      <c r="U6" s="32">
        <f t="shared" si="3"/>
        <v>98</v>
      </c>
      <c r="V6" s="32">
        <f t="shared" si="3"/>
        <v>0.1</v>
      </c>
      <c r="W6" s="32">
        <f t="shared" si="3"/>
        <v>980</v>
      </c>
      <c r="X6" s="33">
        <f>IF(X7="",NA(),X7)</f>
        <v>84.04</v>
      </c>
      <c r="Y6" s="33">
        <f t="shared" ref="Y6:AG6" si="4">IF(Y7="",NA(),Y7)</f>
        <v>96.42</v>
      </c>
      <c r="Z6" s="33">
        <f t="shared" si="4"/>
        <v>94.94</v>
      </c>
      <c r="AA6" s="33">
        <f t="shared" si="4"/>
        <v>94.96</v>
      </c>
      <c r="AB6" s="33">
        <f t="shared" si="4"/>
        <v>96.68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1013.51</v>
      </c>
      <c r="BF6" s="33">
        <f t="shared" ref="BF6:BN6" si="7">IF(BF7="",NA(),BF7)</f>
        <v>35.11</v>
      </c>
      <c r="BG6" s="33">
        <f t="shared" si="7"/>
        <v>43.12</v>
      </c>
      <c r="BH6" s="33">
        <f t="shared" si="7"/>
        <v>84.45</v>
      </c>
      <c r="BI6" s="33">
        <f t="shared" si="7"/>
        <v>52.73</v>
      </c>
      <c r="BJ6" s="33">
        <f t="shared" si="7"/>
        <v>946.72</v>
      </c>
      <c r="BK6" s="33">
        <f t="shared" si="7"/>
        <v>844.96</v>
      </c>
      <c r="BL6" s="33">
        <f t="shared" si="7"/>
        <v>862.78</v>
      </c>
      <c r="BM6" s="33">
        <f t="shared" si="7"/>
        <v>803.29</v>
      </c>
      <c r="BN6" s="33">
        <f t="shared" si="7"/>
        <v>701.33</v>
      </c>
      <c r="BO6" s="32" t="str">
        <f>IF(BO7="","",IF(BO7="-","【-】","【"&amp;SUBSTITUTE(TEXT(BO7,"#,##0.00"),"-","△")&amp;"】"))</f>
        <v>【721.24】</v>
      </c>
      <c r="BP6" s="33">
        <f>IF(BP7="",NA(),BP7)</f>
        <v>45.21</v>
      </c>
      <c r="BQ6" s="33">
        <f t="shared" ref="BQ6:BY6" si="8">IF(BQ7="",NA(),BQ7)</f>
        <v>46.51</v>
      </c>
      <c r="BR6" s="33">
        <f t="shared" si="8"/>
        <v>41.9</v>
      </c>
      <c r="BS6" s="33">
        <f t="shared" si="8"/>
        <v>41.41</v>
      </c>
      <c r="BT6" s="33">
        <f t="shared" si="8"/>
        <v>41.41</v>
      </c>
      <c r="BU6" s="33">
        <f t="shared" si="8"/>
        <v>54.34</v>
      </c>
      <c r="BV6" s="33">
        <f t="shared" si="8"/>
        <v>51.86</v>
      </c>
      <c r="BW6" s="33">
        <f t="shared" si="8"/>
        <v>54.55</v>
      </c>
      <c r="BX6" s="33">
        <f t="shared" si="8"/>
        <v>56.63</v>
      </c>
      <c r="BY6" s="33">
        <f t="shared" si="8"/>
        <v>53.48</v>
      </c>
      <c r="BZ6" s="32" t="str">
        <f>IF(BZ7="","",IF(BZ7="-","【-】","【"&amp;SUBSTITUTE(TEXT(BZ7,"#,##0.00"),"-","△")&amp;"】"))</f>
        <v>【52.31】</v>
      </c>
      <c r="CA6" s="33">
        <f>IF(CA7="",NA(),CA7)</f>
        <v>350.29</v>
      </c>
      <c r="CB6" s="33">
        <f t="shared" ref="CB6:CJ6" si="9">IF(CB7="",NA(),CB7)</f>
        <v>342.86</v>
      </c>
      <c r="CC6" s="33">
        <f t="shared" si="9"/>
        <v>394.25</v>
      </c>
      <c r="CD6" s="33">
        <f t="shared" si="9"/>
        <v>349.44</v>
      </c>
      <c r="CE6" s="33">
        <f t="shared" si="9"/>
        <v>368.2</v>
      </c>
      <c r="CF6" s="33">
        <f t="shared" si="9"/>
        <v>273.08999999999997</v>
      </c>
      <c r="CG6" s="33">
        <f t="shared" si="9"/>
        <v>297.51</v>
      </c>
      <c r="CH6" s="33">
        <f t="shared" si="9"/>
        <v>275.64999999999998</v>
      </c>
      <c r="CI6" s="33">
        <f t="shared" si="9"/>
        <v>272.66000000000003</v>
      </c>
      <c r="CJ6" s="33">
        <f t="shared" si="9"/>
        <v>277.29000000000002</v>
      </c>
      <c r="CK6" s="32" t="str">
        <f>IF(CK7="","",IF(CK7="-","【-】","【"&amp;SUBSTITUTE(TEXT(CK7,"#,##0.00"),"-","△")&amp;"】"))</f>
        <v>【293.69】</v>
      </c>
      <c r="CL6" s="33">
        <f>IF(CL7="",NA(),CL7)</f>
        <v>25.3</v>
      </c>
      <c r="CM6" s="33">
        <f t="shared" ref="CM6:CU6" si="10">IF(CM7="",NA(),CM7)</f>
        <v>25.3</v>
      </c>
      <c r="CN6" s="33">
        <f t="shared" si="10"/>
        <v>24.1</v>
      </c>
      <c r="CO6" s="33">
        <f t="shared" si="10"/>
        <v>26.51</v>
      </c>
      <c r="CP6" s="33">
        <f t="shared" si="10"/>
        <v>25.61</v>
      </c>
      <c r="CQ6" s="33">
        <f t="shared" si="10"/>
        <v>50</v>
      </c>
      <c r="CR6" s="33">
        <f t="shared" si="10"/>
        <v>55.42</v>
      </c>
      <c r="CS6" s="33">
        <f t="shared" si="10"/>
        <v>58.58</v>
      </c>
      <c r="CT6" s="33">
        <f t="shared" si="10"/>
        <v>58.82</v>
      </c>
      <c r="CU6" s="33">
        <f t="shared" si="10"/>
        <v>52.52</v>
      </c>
      <c r="CV6" s="32" t="str">
        <f>IF(CV7="","",IF(CV7="-","【-】","【"&amp;SUBSTITUTE(TEXT(CV7,"#,##0.00"),"-","△")&amp;"】"))</f>
        <v>【52.19】</v>
      </c>
      <c r="CW6" s="33">
        <f>IF(CW7="",NA(),CW7)</f>
        <v>93.69</v>
      </c>
      <c r="CX6" s="33">
        <f t="shared" ref="CX6:DF6" si="11">IF(CX7="",NA(),CX7)</f>
        <v>94.5</v>
      </c>
      <c r="CY6" s="33">
        <f t="shared" si="11"/>
        <v>96.88</v>
      </c>
      <c r="CZ6" s="33">
        <f t="shared" si="11"/>
        <v>100</v>
      </c>
      <c r="DA6" s="33">
        <f t="shared" si="11"/>
        <v>100</v>
      </c>
      <c r="DB6" s="33">
        <f t="shared" si="11"/>
        <v>76.58</v>
      </c>
      <c r="DC6" s="33">
        <f t="shared" si="11"/>
        <v>74.290000000000006</v>
      </c>
      <c r="DD6" s="33">
        <f t="shared" si="11"/>
        <v>72.31</v>
      </c>
      <c r="DE6" s="33">
        <f t="shared" si="11"/>
        <v>71.760000000000005</v>
      </c>
      <c r="DF6" s="33">
        <f t="shared" si="11"/>
        <v>84.94</v>
      </c>
      <c r="DG6" s="32" t="str">
        <f>IF(DG7="","",IF(DG7="-","【-】","【"&amp;SUBSTITUTE(TEXT(DG7,"#,##0.00"),"-","△")&amp;"】"))</f>
        <v>【80.29】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324493</v>
      </c>
      <c r="D7" s="35">
        <v>47</v>
      </c>
      <c r="E7" s="35">
        <v>18</v>
      </c>
      <c r="F7" s="35">
        <v>1</v>
      </c>
      <c r="G7" s="35">
        <v>0</v>
      </c>
      <c r="H7" s="35" t="s">
        <v>96</v>
      </c>
      <c r="I7" s="35" t="s">
        <v>97</v>
      </c>
      <c r="J7" s="35" t="s">
        <v>98</v>
      </c>
      <c r="K7" s="35" t="s">
        <v>99</v>
      </c>
      <c r="L7" s="35" t="s">
        <v>100</v>
      </c>
      <c r="M7" s="36" t="s">
        <v>101</v>
      </c>
      <c r="N7" s="36" t="s">
        <v>102</v>
      </c>
      <c r="O7" s="36">
        <v>0.86</v>
      </c>
      <c r="P7" s="36">
        <v>100</v>
      </c>
      <c r="Q7" s="36">
        <v>3240</v>
      </c>
      <c r="R7" s="36">
        <v>11489</v>
      </c>
      <c r="S7" s="36">
        <v>419.29</v>
      </c>
      <c r="T7" s="36">
        <v>27.4</v>
      </c>
      <c r="U7" s="36">
        <v>98</v>
      </c>
      <c r="V7" s="36">
        <v>0.1</v>
      </c>
      <c r="W7" s="36">
        <v>980</v>
      </c>
      <c r="X7" s="36">
        <v>84.04</v>
      </c>
      <c r="Y7" s="36">
        <v>96.42</v>
      </c>
      <c r="Z7" s="36">
        <v>94.94</v>
      </c>
      <c r="AA7" s="36">
        <v>94.96</v>
      </c>
      <c r="AB7" s="36">
        <v>96.68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1013.51</v>
      </c>
      <c r="BF7" s="36">
        <v>35.11</v>
      </c>
      <c r="BG7" s="36">
        <v>43.12</v>
      </c>
      <c r="BH7" s="36">
        <v>84.45</v>
      </c>
      <c r="BI7" s="36">
        <v>52.73</v>
      </c>
      <c r="BJ7" s="36">
        <v>946.72</v>
      </c>
      <c r="BK7" s="36">
        <v>844.96</v>
      </c>
      <c r="BL7" s="36">
        <v>862.78</v>
      </c>
      <c r="BM7" s="36">
        <v>803.29</v>
      </c>
      <c r="BN7" s="36">
        <v>701.33</v>
      </c>
      <c r="BO7" s="36">
        <v>721.24</v>
      </c>
      <c r="BP7" s="36">
        <v>45.21</v>
      </c>
      <c r="BQ7" s="36">
        <v>46.51</v>
      </c>
      <c r="BR7" s="36">
        <v>41.9</v>
      </c>
      <c r="BS7" s="36">
        <v>41.41</v>
      </c>
      <c r="BT7" s="36">
        <v>41.41</v>
      </c>
      <c r="BU7" s="36">
        <v>54.34</v>
      </c>
      <c r="BV7" s="36">
        <v>51.86</v>
      </c>
      <c r="BW7" s="36">
        <v>54.55</v>
      </c>
      <c r="BX7" s="36">
        <v>56.63</v>
      </c>
      <c r="BY7" s="36">
        <v>53.48</v>
      </c>
      <c r="BZ7" s="36">
        <v>52.31</v>
      </c>
      <c r="CA7" s="36">
        <v>350.29</v>
      </c>
      <c r="CB7" s="36">
        <v>342.86</v>
      </c>
      <c r="CC7" s="36">
        <v>394.25</v>
      </c>
      <c r="CD7" s="36">
        <v>349.44</v>
      </c>
      <c r="CE7" s="36">
        <v>368.2</v>
      </c>
      <c r="CF7" s="36">
        <v>273.08999999999997</v>
      </c>
      <c r="CG7" s="36">
        <v>297.51</v>
      </c>
      <c r="CH7" s="36">
        <v>275.64999999999998</v>
      </c>
      <c r="CI7" s="36">
        <v>272.66000000000003</v>
      </c>
      <c r="CJ7" s="36">
        <v>277.29000000000002</v>
      </c>
      <c r="CK7" s="36">
        <v>293.69</v>
      </c>
      <c r="CL7" s="36">
        <v>25.3</v>
      </c>
      <c r="CM7" s="36">
        <v>25.3</v>
      </c>
      <c r="CN7" s="36">
        <v>24.1</v>
      </c>
      <c r="CO7" s="36">
        <v>26.51</v>
      </c>
      <c r="CP7" s="36">
        <v>25.61</v>
      </c>
      <c r="CQ7" s="36">
        <v>50</v>
      </c>
      <c r="CR7" s="36">
        <v>55.42</v>
      </c>
      <c r="CS7" s="36">
        <v>58.58</v>
      </c>
      <c r="CT7" s="36">
        <v>58.82</v>
      </c>
      <c r="CU7" s="36">
        <v>52.52</v>
      </c>
      <c r="CV7" s="36">
        <v>52.19</v>
      </c>
      <c r="CW7" s="36">
        <v>93.69</v>
      </c>
      <c r="CX7" s="36">
        <v>94.5</v>
      </c>
      <c r="CY7" s="36">
        <v>96.88</v>
      </c>
      <c r="CZ7" s="36">
        <v>100</v>
      </c>
      <c r="DA7" s="36">
        <v>100</v>
      </c>
      <c r="DB7" s="36">
        <v>76.58</v>
      </c>
      <c r="DC7" s="36">
        <v>74.290000000000006</v>
      </c>
      <c r="DD7" s="36">
        <v>72.31</v>
      </c>
      <c r="DE7" s="36">
        <v>71.760000000000005</v>
      </c>
      <c r="DF7" s="36">
        <v>84.94</v>
      </c>
      <c r="DG7" s="36">
        <v>80.290000000000006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ohnan-gesui</cp:lastModifiedBy>
  <cp:lastPrinted>2016-02-03T08:06:03Z</cp:lastPrinted>
  <dcterms:created xsi:type="dcterms:W3CDTF">2016-01-14T11:16:07Z</dcterms:created>
  <dcterms:modified xsi:type="dcterms:W3CDTF">2016-02-03T08:06:04Z</dcterms:modified>
  <cp:category/>
</cp:coreProperties>
</file>