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県からのメール（下水）\H27調査報告書\市町村課\経営戦略報告書\経営比較分析表\"/>
    </mc:Choice>
  </mc:AlternateContent>
  <workbookProtection workbookPassword="B501" lockStructure="1"/>
  <bookViews>
    <workbookView xWindow="0" yWindow="0" windowWidth="23040" windowHeight="10656"/>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<sst xmlns="http://schemas.openxmlformats.org/spreadsheetml/2006/main" count="221" uniqueCount="111">
  <si>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</si>
  <si>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</si>
  <si>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</si>
  <si>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</si>
  <si>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</si>
  <si>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</si>
  <si>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</si>
  <si>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</si>
  <si>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</si>
  <si>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</si>
  <si>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</si>
  <si>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</si>
  <si>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</si>
  <si>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</si>
  <si>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</si>
  <si>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</si>
  <si>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</si>
  <si>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</si>
  <si>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</si>
  <si>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</si>
  <si>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</si>
  <si>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</si>
  <si>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</si>
  <si>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</si>
  <si>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</si>
  <si>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</si>
  <si>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</si>
  <si>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</si>
  <si>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</si>
  <si>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</si>
  <si>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</si>
  <si>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</si>
  <si>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</si>
  <si>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</si>
  <si>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</si>
  <si>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</si>
  <si>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</si>
  <si>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</si>
  <si>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</si>
  <si>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</si>
  <si>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</si>
  <si>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</si>
  <si>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</si>
  <si>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</si>
  <si>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</si>
  <si>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</si>
  <si>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</si>
  <si>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</si>
  <si>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</si>
  <si>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</si>
  <si>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</si>
  <si>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</si>
  <si>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</si>
  <si>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</si>
  <si>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</si>
  <si>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</si>
  <si>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</si>
  <si>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</si>
  <si>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</si>
  <si>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</si>
  <si>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</si>
  <si>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</si>
  <si>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</si>
  <si>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</si>
  <si>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</si>
  <si>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</si>
  <si>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</si>
  <si>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</si>
  <si>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</si>
  <si>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</si>
  <si>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</si>
  <si>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</si>
  <si>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</si>
  <si>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</si>
  <si>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</si>
  <si>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</si>
  <si>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</si>
  <si>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</si>
  <si>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</si>
  <si>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</si>
  <si>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</si>
  <si>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</si>
  <si>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</si>
  <si>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</si>
  <si>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</si>
  <si>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</si>
  <si>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</si>
  <si>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</si>
  <si>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</si>
  <si>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</si>
  <si>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</si>
  <si>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</si>
  <si>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</si>
  <si>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</si>
  <si>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</si>
  <si>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</si>
  <si>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美郷町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</si>
  <si>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</si>
  <si>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</si>
  <si>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</si>
  <si>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</si>
  <si>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</si>
  <si>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</si>
  <si>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</si>
  <si>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</si>
  <si>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</si>
  <si>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</si>
  <si>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</si>
  <si>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平成10年4月から供用を開始した施設で、管渠の改善についてのウェートは現在のところ非常に低い。管渠の耐用年数も40年であることから健全な維持管理の下で修繕費等の抑制を継続する。</t>
    <rPh sb="0" eb="2">
      <t>ヘイセイ</t>
    </rPh>
    <rPh sb="4" eb="5">
      <t>ネン</t>
    </rPh>
    <rPh sb="6" eb="7">
      <t>ガツ</t>
    </rPh>
    <rPh sb="9" eb="11">
      <t>キョウヨウ</t>
    </rPh>
    <rPh sb="12" eb="14">
      <t>カイシ</t>
    </rPh>
    <rPh sb="16" eb="18">
      <t>シセツ</t>
    </rPh>
    <rPh sb="20" eb="21">
      <t>カン</t>
    </rPh>
    <rPh sb="21" eb="22">
      <t>キョ</t>
    </rPh>
    <rPh sb="23" eb="25">
      <t>カイゼン</t>
    </rPh>
    <rPh sb="35" eb="37">
      <t>ゲンザイ</t>
    </rPh>
    <rPh sb="41" eb="43">
      <t>ヒジョウ</t>
    </rPh>
    <rPh sb="44" eb="45">
      <t>ヒク</t>
    </rPh>
    <rPh sb="47" eb="48">
      <t>カン</t>
    </rPh>
    <rPh sb="48" eb="49">
      <t>キョ</t>
    </rPh>
    <rPh sb="50" eb="52">
      <t>タイヨウ</t>
    </rPh>
    <rPh sb="52" eb="54">
      <t>ネンスウ</t>
    </rPh>
    <rPh sb="57" eb="58">
      <t>ネン</t>
    </rPh>
    <rPh sb="65" eb="67">
      <t>ケンゼン</t>
    </rPh>
    <rPh sb="68" eb="70">
      <t>イジ</t>
    </rPh>
    <rPh sb="70" eb="72">
      <t>カンリ</t>
    </rPh>
    <rPh sb="73" eb="74">
      <t>モト</t>
    </rPh>
    <rPh sb="75" eb="79">
      <t>シュウゼンヒトウ</t>
    </rPh>
    <rPh sb="80" eb="82">
      <t>ヨクセイ</t>
    </rPh>
    <rPh sb="83" eb="85">
      <t>ケイゾク</t>
    </rPh>
    <phoneticPr fontId="4"/>
  </si>
  <si>
    <t>①収益的収支比率は、Ｈ24年度を除いて100%より低い状況となっている。⑤経費回収率も類似団体の平均に比べて低い数値で推移している。これに比して、⑥汚水処理原価は類似団体に比べて高い。なお、④企業債残高対事業規模比率は、類似団体の平均値であり、このことから町の下水道料金は、類似団体に比べて低料金であるのではと推測される。そのため近隣市町等の料金とも比較のうえ料金改定の検討が必要と思われる。⑦施設利用率については、現有施設に比して汚水の処理水量が少なく推移している。⑧水洗化率については、年々向上しているが類似団体の平均値を若干下回っている状況にあり、今後、更に接続率向上のための検討が必要である。</t>
    <rPh sb="1" eb="4">
      <t>シュウエキテキ</t>
    </rPh>
    <rPh sb="4" eb="6">
      <t>シュウシ</t>
    </rPh>
    <rPh sb="6" eb="8">
      <t>ヒリツ</t>
    </rPh>
    <rPh sb="13" eb="15">
      <t>ネンド</t>
    </rPh>
    <rPh sb="16" eb="17">
      <t>ノゾ</t>
    </rPh>
    <rPh sb="25" eb="26">
      <t>ヒク</t>
    </rPh>
    <rPh sb="27" eb="29">
      <t>ジョウキョウ</t>
    </rPh>
    <rPh sb="37" eb="39">
      <t>ケイヒ</t>
    </rPh>
    <rPh sb="39" eb="41">
      <t>カイシュウ</t>
    </rPh>
    <rPh sb="41" eb="42">
      <t>リツ</t>
    </rPh>
    <rPh sb="43" eb="45">
      <t>ルイジ</t>
    </rPh>
    <rPh sb="45" eb="47">
      <t>ダンタイ</t>
    </rPh>
    <rPh sb="48" eb="50">
      <t>ヘイキン</t>
    </rPh>
    <rPh sb="51" eb="52">
      <t>クラ</t>
    </rPh>
    <rPh sb="54" eb="55">
      <t>ヒク</t>
    </rPh>
    <rPh sb="56" eb="58">
      <t>スウチ</t>
    </rPh>
    <rPh sb="59" eb="61">
      <t>スイイ</t>
    </rPh>
    <rPh sb="69" eb="70">
      <t>ヒ</t>
    </rPh>
    <rPh sb="74" eb="76">
      <t>オスイ</t>
    </rPh>
    <rPh sb="76" eb="78">
      <t>ショリ</t>
    </rPh>
    <rPh sb="78" eb="80">
      <t>ゲンカ</t>
    </rPh>
    <rPh sb="81" eb="83">
      <t>ルイジ</t>
    </rPh>
    <rPh sb="83" eb="85">
      <t>ダンタイ</t>
    </rPh>
    <rPh sb="86" eb="87">
      <t>クラ</t>
    </rPh>
    <rPh sb="89" eb="90">
      <t>タカ</t>
    </rPh>
    <rPh sb="96" eb="98">
      <t>キギョウ</t>
    </rPh>
    <rPh sb="99" eb="101">
      <t>ザンダカ</t>
    </rPh>
    <rPh sb="101" eb="102">
      <t>タイ</t>
    </rPh>
    <rPh sb="102" eb="104">
      <t>ジギョウ</t>
    </rPh>
    <rPh sb="104" eb="106">
      <t>キボ</t>
    </rPh>
    <rPh sb="106" eb="108">
      <t>ヒリツ</t>
    </rPh>
    <rPh sb="110" eb="112">
      <t>ルイジ</t>
    </rPh>
    <rPh sb="112" eb="114">
      <t>ダンタイ</t>
    </rPh>
    <rPh sb="115" eb="118">
      <t>ヘイキンチ</t>
    </rPh>
    <rPh sb="128" eb="129">
      <t>マチ</t>
    </rPh>
    <rPh sb="130" eb="133">
      <t>ゲスイドウ</t>
    </rPh>
    <rPh sb="133" eb="135">
      <t>リョウキン</t>
    </rPh>
    <rPh sb="137" eb="139">
      <t>ルイジ</t>
    </rPh>
    <rPh sb="139" eb="141">
      <t>ダンタイ</t>
    </rPh>
    <rPh sb="142" eb="143">
      <t>クラ</t>
    </rPh>
    <rPh sb="145" eb="146">
      <t>テイ</t>
    </rPh>
    <rPh sb="146" eb="148">
      <t>リョウキン</t>
    </rPh>
    <rPh sb="155" eb="157">
      <t>スイソク</t>
    </rPh>
    <rPh sb="165" eb="167">
      <t>キンリン</t>
    </rPh>
    <rPh sb="167" eb="170">
      <t>シチョウトウ</t>
    </rPh>
    <rPh sb="171" eb="173">
      <t>リョウキン</t>
    </rPh>
    <rPh sb="175" eb="177">
      <t>ヒカク</t>
    </rPh>
    <rPh sb="180" eb="182">
      <t>リョウキン</t>
    </rPh>
    <rPh sb="182" eb="184">
      <t>カイテイ</t>
    </rPh>
    <rPh sb="185" eb="187">
      <t>ケントウ</t>
    </rPh>
    <rPh sb="188" eb="190">
      <t>ヒツヨウ</t>
    </rPh>
    <rPh sb="191" eb="192">
      <t>オモ</t>
    </rPh>
    <rPh sb="197" eb="199">
      <t>シセツ</t>
    </rPh>
    <rPh sb="199" eb="202">
      <t>リヨウリツ</t>
    </rPh>
    <rPh sb="208" eb="210">
      <t>ゲンユウ</t>
    </rPh>
    <rPh sb="210" eb="212">
      <t>シセツ</t>
    </rPh>
    <rPh sb="213" eb="214">
      <t>ヒ</t>
    </rPh>
    <rPh sb="216" eb="218">
      <t>オスイ</t>
    </rPh>
    <rPh sb="219" eb="221">
      <t>ショリ</t>
    </rPh>
    <rPh sb="221" eb="223">
      <t>スイリョウ</t>
    </rPh>
    <rPh sb="224" eb="225">
      <t>スク</t>
    </rPh>
    <rPh sb="227" eb="229">
      <t>スイイ</t>
    </rPh>
    <rPh sb="235" eb="238">
      <t>スイセンカ</t>
    </rPh>
    <rPh sb="238" eb="239">
      <t>リツ</t>
    </rPh>
    <rPh sb="245" eb="247">
      <t>ネンネン</t>
    </rPh>
    <rPh sb="247" eb="249">
      <t>コウジョウ</t>
    </rPh>
    <rPh sb="254" eb="256">
      <t>ルイジ</t>
    </rPh>
    <rPh sb="256" eb="258">
      <t>ダンタイ</t>
    </rPh>
    <rPh sb="259" eb="262">
      <t>ヘイキンチ</t>
    </rPh>
    <rPh sb="263" eb="265">
      <t>ジャッカン</t>
    </rPh>
    <rPh sb="265" eb="267">
      <t>シタマワ</t>
    </rPh>
    <rPh sb="271" eb="273">
      <t>ジョウキョウ</t>
    </rPh>
    <rPh sb="277" eb="279">
      <t>コンゴ</t>
    </rPh>
    <rPh sb="280" eb="281">
      <t>サラ</t>
    </rPh>
    <rPh sb="282" eb="284">
      <t>セツゾク</t>
    </rPh>
    <rPh sb="284" eb="285">
      <t>リツ</t>
    </rPh>
    <rPh sb="285" eb="287">
      <t>コウジョウ</t>
    </rPh>
    <rPh sb="291" eb="293">
      <t>ケントウ</t>
    </rPh>
    <rPh sb="294" eb="296">
      <t>ヒツヨウ</t>
    </rPh>
    <phoneticPr fontId="4"/>
  </si>
  <si>
    <t>管渠については、当面修繕費の増加を見込む現状にはないと思われる。なお、収益的収支や料金水準の適切性並びに費用の効率性を改善する必要があり、今後の料金収入を加味し、下水道料金の類似団体及び近隣市町との比較分析を行い、下水道会計経営改善のために料金の値上げも視野に入れた検討が必要となってきている。</t>
    <rPh sb="0" eb="1">
      <t>カン</t>
    </rPh>
    <rPh sb="1" eb="2">
      <t>キョ</t>
    </rPh>
    <rPh sb="8" eb="10">
      <t>トウメン</t>
    </rPh>
    <rPh sb="10" eb="13">
      <t>シュウゼンヒ</t>
    </rPh>
    <rPh sb="14" eb="16">
      <t>ゾウカ</t>
    </rPh>
    <rPh sb="17" eb="19">
      <t>ミコ</t>
    </rPh>
    <rPh sb="20" eb="22">
      <t>ゲンジョウ</t>
    </rPh>
    <rPh sb="27" eb="28">
      <t>オモ</t>
    </rPh>
    <rPh sb="35" eb="38">
      <t>シュウエキテキ</t>
    </rPh>
    <rPh sb="38" eb="40">
      <t>シュウシ</t>
    </rPh>
    <rPh sb="41" eb="43">
      <t>リョウキン</t>
    </rPh>
    <rPh sb="43" eb="45">
      <t>スイジュン</t>
    </rPh>
    <rPh sb="46" eb="49">
      <t>テキセツセイ</t>
    </rPh>
    <rPh sb="49" eb="50">
      <t>ナラ</t>
    </rPh>
    <rPh sb="52" eb="54">
      <t>ヒヨウ</t>
    </rPh>
    <rPh sb="55" eb="58">
      <t>コウリツセイ</t>
    </rPh>
    <rPh sb="59" eb="61">
      <t>カイゼン</t>
    </rPh>
    <rPh sb="63" eb="65">
      <t>ヒツヨウ</t>
    </rPh>
    <rPh sb="69" eb="71">
      <t>コンゴ</t>
    </rPh>
    <rPh sb="72" eb="74">
      <t>リョウキン</t>
    </rPh>
    <rPh sb="74" eb="76">
      <t>シュウニュウ</t>
    </rPh>
    <rPh sb="77" eb="79">
      <t>カミ</t>
    </rPh>
    <rPh sb="81" eb="84">
      <t>ゲスイドウ</t>
    </rPh>
    <rPh sb="84" eb="86">
      <t>リョウキン</t>
    </rPh>
    <rPh sb="87" eb="89">
      <t>ルイジ</t>
    </rPh>
    <rPh sb="89" eb="91">
      <t>ダンタイ</t>
    </rPh>
    <rPh sb="91" eb="92">
      <t>オヨ</t>
    </rPh>
    <rPh sb="93" eb="95">
      <t>キンリン</t>
    </rPh>
    <rPh sb="95" eb="97">
      <t>シチョウ</t>
    </rPh>
    <rPh sb="99" eb="101">
      <t>ヒカク</t>
    </rPh>
    <rPh sb="101" eb="103">
      <t>ブンセキ</t>
    </rPh>
    <rPh sb="104" eb="105">
      <t>オコナ</t>
    </rPh>
    <rPh sb="107" eb="110">
      <t>ゲスイドウ</t>
    </rPh>
    <rPh sb="110" eb="112">
      <t>カイケイ</t>
    </rPh>
    <rPh sb="112" eb="114">
      <t>ケイエイ</t>
    </rPh>
    <rPh sb="114" eb="116">
      <t>カイゼン</t>
    </rPh>
    <rPh sb="120" eb="122">
      <t>リョウキン</t>
    </rPh>
    <rPh sb="123" eb="125">
      <t>ネア</t>
    </rPh>
    <rPh sb="127" eb="129">
      <t>シヤ</t>
    </rPh>
    <rPh sb="130" eb="131">
      <t>イ</t>
    </rPh>
    <rPh sb="133" eb="135">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</si>
</sst>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2645568"/>
        <c:axId val="202657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0.05</c:v>
                </c:pt>
                <c:pt idx="4">
                  <c:v>0.04</c:v>
                </c:pt>
              </c:numCache>
            </c:numRef>
          </c:val>
          <c:smooth val="0"/>
        </c:ser>
        <c:dLbls>
          <c:showLegendKey val="0"/>
          <c:showVal val="0"/>
          <c:showCatName val="0"/>
          <c:showSerName val="0"/>
          <c:showPercent val="0"/>
          <c:showBubbleSize val="0"/>
        </c:dLbls>
        <c:marker val="1"/>
        <c:smooth val="0"/>
        <c:axId val="202645568"/>
        <c:axId val="202657624"/>
      </c:lineChart>
      <c:dateAx>
        <c:axId val="202645568"/>
        <c:scaling>
          <c:orientation val="minMax"/>
        </c:scaling>
        <c:delete val="1"/>
        <c:axPos val="b"/>
        <c:numFmt formatCode="ge" sourceLinked="1"/>
        <c:majorTickMark val="none"/>
        <c:minorTickMark val="none"/>
        <c:tickLblPos val="none"/>
        <c:crossAx val="202657624"/>
        <c:crosses val="autoZero"/>
        <c:auto val="1"/>
        <c:lblOffset val="100"/>
        <c:baseTimeUnit val="years"/>
      </c:dateAx>
      <c:valAx>
        <c:axId val="20265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64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27.63</c:v>
                </c:pt>
                <c:pt idx="1">
                  <c:v>28.25</c:v>
                </c:pt>
                <c:pt idx="2">
                  <c:v>28.63</c:v>
                </c:pt>
                <c:pt idx="3">
                  <c:v>28.75</c:v>
                </c:pt>
                <c:pt idx="4">
                  <c:v>28.63</c:v>
                </c:pt>
              </c:numCache>
            </c:numRef>
          </c:val>
        </c:ser>
        <c:dLbls>
          <c:showLegendKey val="0"/>
          <c:showVal val="0"/>
          <c:showCatName val="0"/>
          <c:showSerName val="0"/>
          <c:showPercent val="0"/>
          <c:showBubbleSize val="0"/>
        </c:dLbls>
        <c:gapWidth val="150"/>
        <c:axId val="202000848"/>
        <c:axId val="20200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69.040000000000006</c:v>
                </c:pt>
                <c:pt idx="1">
                  <c:v>80.13</c:v>
                </c:pt>
                <c:pt idx="2">
                  <c:v>48.86</c:v>
                </c:pt>
                <c:pt idx="3">
                  <c:v>58.33</c:v>
                </c:pt>
                <c:pt idx="4">
                  <c:v>62.48</c:v>
                </c:pt>
              </c:numCache>
            </c:numRef>
          </c:val>
          <c:smooth val="0"/>
        </c:ser>
        <c:dLbls>
          <c:showLegendKey val="0"/>
          <c:showVal val="0"/>
          <c:showCatName val="0"/>
          <c:showSerName val="0"/>
          <c:showPercent val="0"/>
          <c:showBubbleSize val="0"/>
        </c:dLbls>
        <c:marker val="1"/>
        <c:smooth val="0"/>
        <c:axId val="202000848"/>
        <c:axId val="202002416"/>
      </c:lineChart>
      <c:dateAx>
        <c:axId val="202000848"/>
        <c:scaling>
          <c:orientation val="minMax"/>
        </c:scaling>
        <c:delete val="1"/>
        <c:axPos val="b"/>
        <c:numFmt formatCode="ge" sourceLinked="1"/>
        <c:majorTickMark val="none"/>
        <c:minorTickMark val="none"/>
        <c:tickLblPos val="none"/>
        <c:crossAx val="202002416"/>
        <c:crosses val="autoZero"/>
        <c:auto val="1"/>
        <c:lblOffset val="100"/>
        <c:baseTimeUnit val="years"/>
      </c:dateAx>
      <c:valAx>
        <c:axId val="20200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00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77.33</c:v>
                </c:pt>
                <c:pt idx="1">
                  <c:v>78.319999999999993</c:v>
                </c:pt>
                <c:pt idx="2">
                  <c:v>78.59</c:v>
                </c:pt>
                <c:pt idx="3">
                  <c:v>79.7</c:v>
                </c:pt>
                <c:pt idx="4">
                  <c:v>79.760000000000005</c:v>
                </c:pt>
              </c:numCache>
            </c:numRef>
          </c:val>
        </c:ser>
        <c:dLbls>
          <c:showLegendKey val="0"/>
          <c:showVal val="0"/>
          <c:showCatName val="0"/>
          <c:showSerName val="0"/>
          <c:showPercent val="0"/>
          <c:showBubbleSize val="0"/>
        </c:dLbls>
        <c:gapWidth val="150"/>
        <c:axId val="368144752"/>
        <c:axId val="368145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82.2</c:v>
                </c:pt>
                <c:pt idx="4">
                  <c:v>82.35</c:v>
                </c:pt>
              </c:numCache>
            </c:numRef>
          </c:val>
          <c:smooth val="0"/>
        </c:ser>
        <c:dLbls>
          <c:showLegendKey val="0"/>
          <c:showVal val="0"/>
          <c:showCatName val="0"/>
          <c:showSerName val="0"/>
          <c:showPercent val="0"/>
          <c:showBubbleSize val="0"/>
        </c:dLbls>
        <c:marker val="1"/>
        <c:smooth val="0"/>
        <c:axId val="368144752"/>
        <c:axId val="368145144"/>
      </c:lineChart>
      <c:dateAx>
        <c:axId val="368144752"/>
        <c:scaling>
          <c:orientation val="minMax"/>
        </c:scaling>
        <c:delete val="1"/>
        <c:axPos val="b"/>
        <c:numFmt formatCode="ge" sourceLinked="1"/>
        <c:majorTickMark val="none"/>
        <c:minorTickMark val="none"/>
        <c:tickLblPos val="none"/>
        <c:crossAx val="368145144"/>
        <c:crosses val="autoZero"/>
        <c:auto val="1"/>
        <c:lblOffset val="100"/>
        <c:baseTimeUnit val="years"/>
      </c:dateAx>
      <c:valAx>
        <c:axId val="368145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14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94.55</c:v>
                </c:pt>
                <c:pt idx="1">
                  <c:v>97.39</c:v>
                </c:pt>
                <c:pt idx="2">
                  <c:v>101.06</c:v>
                </c:pt>
                <c:pt idx="3">
                  <c:v>96.47</c:v>
                </c:pt>
                <c:pt idx="4">
                  <c:v>97.73</c:v>
                </c:pt>
              </c:numCache>
            </c:numRef>
          </c:val>
        </c:ser>
        <c:dLbls>
          <c:showLegendKey val="0"/>
          <c:showVal val="0"/>
          <c:showCatName val="0"/>
          <c:showSerName val="0"/>
          <c:showPercent val="0"/>
          <c:showBubbleSize val="0"/>
        </c:dLbls>
        <c:gapWidth val="150"/>
        <c:axId val="202719912"/>
        <c:axId val="202724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719912"/>
        <c:axId val="202724392"/>
      </c:lineChart>
      <c:dateAx>
        <c:axId val="202719912"/>
        <c:scaling>
          <c:orientation val="minMax"/>
        </c:scaling>
        <c:delete val="1"/>
        <c:axPos val="b"/>
        <c:numFmt formatCode="ge" sourceLinked="1"/>
        <c:majorTickMark val="none"/>
        <c:minorTickMark val="none"/>
        <c:tickLblPos val="none"/>
        <c:crossAx val="202724392"/>
        <c:crosses val="autoZero"/>
        <c:auto val="1"/>
        <c:lblOffset val="100"/>
        <c:baseTimeUnit val="years"/>
      </c:dateAx>
      <c:valAx>
        <c:axId val="20272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719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2778344"/>
        <c:axId val="202778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778344"/>
        <c:axId val="202778728"/>
      </c:lineChart>
      <c:dateAx>
        <c:axId val="202778344"/>
        <c:scaling>
          <c:orientation val="minMax"/>
        </c:scaling>
        <c:delete val="1"/>
        <c:axPos val="b"/>
        <c:numFmt formatCode="ge" sourceLinked="1"/>
        <c:majorTickMark val="none"/>
        <c:minorTickMark val="none"/>
        <c:tickLblPos val="none"/>
        <c:crossAx val="202778728"/>
        <c:crosses val="autoZero"/>
        <c:auto val="1"/>
        <c:lblOffset val="100"/>
        <c:baseTimeUnit val="years"/>
      </c:dateAx>
      <c:valAx>
        <c:axId val="20277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778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2003200"/>
        <c:axId val="202003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003200"/>
        <c:axId val="202003592"/>
      </c:lineChart>
      <c:dateAx>
        <c:axId val="202003200"/>
        <c:scaling>
          <c:orientation val="minMax"/>
        </c:scaling>
        <c:delete val="1"/>
        <c:axPos val="b"/>
        <c:numFmt formatCode="ge" sourceLinked="1"/>
        <c:majorTickMark val="none"/>
        <c:minorTickMark val="none"/>
        <c:tickLblPos val="none"/>
        <c:crossAx val="202003592"/>
        <c:crosses val="autoZero"/>
        <c:auto val="1"/>
        <c:lblOffset val="100"/>
        <c:baseTimeUnit val="years"/>
      </c:dateAx>
      <c:valAx>
        <c:axId val="20200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00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2834936"/>
        <c:axId val="20283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834936"/>
        <c:axId val="202835328"/>
      </c:lineChart>
      <c:dateAx>
        <c:axId val="202834936"/>
        <c:scaling>
          <c:orientation val="minMax"/>
        </c:scaling>
        <c:delete val="1"/>
        <c:axPos val="b"/>
        <c:numFmt formatCode="ge" sourceLinked="1"/>
        <c:majorTickMark val="none"/>
        <c:minorTickMark val="none"/>
        <c:tickLblPos val="none"/>
        <c:crossAx val="202835328"/>
        <c:crosses val="autoZero"/>
        <c:auto val="1"/>
        <c:lblOffset val="100"/>
        <c:baseTimeUnit val="years"/>
      </c:dateAx>
      <c:valAx>
        <c:axId val="20283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834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2836504"/>
        <c:axId val="20283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836504"/>
        <c:axId val="202836896"/>
      </c:lineChart>
      <c:dateAx>
        <c:axId val="202836504"/>
        <c:scaling>
          <c:orientation val="minMax"/>
        </c:scaling>
        <c:delete val="1"/>
        <c:axPos val="b"/>
        <c:numFmt formatCode="ge" sourceLinked="1"/>
        <c:majorTickMark val="none"/>
        <c:minorTickMark val="none"/>
        <c:tickLblPos val="none"/>
        <c:crossAx val="202836896"/>
        <c:crosses val="autoZero"/>
        <c:auto val="1"/>
        <c:lblOffset val="100"/>
        <c:baseTimeUnit val="years"/>
      </c:dateAx>
      <c:valAx>
        <c:axId val="20283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836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2043.91</c:v>
                </c:pt>
                <c:pt idx="1">
                  <c:v>1892.43</c:v>
                </c:pt>
                <c:pt idx="2">
                  <c:v>1808.55</c:v>
                </c:pt>
                <c:pt idx="3">
                  <c:v>1709.67</c:v>
                </c:pt>
                <c:pt idx="4">
                  <c:v>1552.41</c:v>
                </c:pt>
              </c:numCache>
            </c:numRef>
          </c:val>
        </c:ser>
        <c:dLbls>
          <c:showLegendKey val="0"/>
          <c:showVal val="0"/>
          <c:showCatName val="0"/>
          <c:showSerName val="0"/>
          <c:showPercent val="0"/>
          <c:showBubbleSize val="0"/>
        </c:dLbls>
        <c:gapWidth val="150"/>
        <c:axId val="367647976"/>
        <c:axId val="36764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1569.13</c:v>
                </c:pt>
                <c:pt idx="4">
                  <c:v>1436</c:v>
                </c:pt>
              </c:numCache>
            </c:numRef>
          </c:val>
          <c:smooth val="0"/>
        </c:ser>
        <c:dLbls>
          <c:showLegendKey val="0"/>
          <c:showVal val="0"/>
          <c:showCatName val="0"/>
          <c:showSerName val="0"/>
          <c:showPercent val="0"/>
          <c:showBubbleSize val="0"/>
        </c:dLbls>
        <c:marker val="1"/>
        <c:smooth val="0"/>
        <c:axId val="367647976"/>
        <c:axId val="367648368"/>
      </c:lineChart>
      <c:dateAx>
        <c:axId val="367647976"/>
        <c:scaling>
          <c:orientation val="minMax"/>
        </c:scaling>
        <c:delete val="1"/>
        <c:axPos val="b"/>
        <c:numFmt formatCode="ge" sourceLinked="1"/>
        <c:majorTickMark val="none"/>
        <c:minorTickMark val="none"/>
        <c:tickLblPos val="none"/>
        <c:crossAx val="367648368"/>
        <c:crosses val="autoZero"/>
        <c:auto val="1"/>
        <c:lblOffset val="100"/>
        <c:baseTimeUnit val="years"/>
      </c:dateAx>
      <c:valAx>
        <c:axId val="36764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64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32.409999999999997</c:v>
                </c:pt>
                <c:pt idx="1">
                  <c:v>29.27</c:v>
                </c:pt>
                <c:pt idx="2">
                  <c:v>32.4</c:v>
                </c:pt>
                <c:pt idx="3">
                  <c:v>33.58</c:v>
                </c:pt>
                <c:pt idx="4">
                  <c:v>36.58</c:v>
                </c:pt>
              </c:numCache>
            </c:numRef>
          </c:val>
        </c:ser>
        <c:dLbls>
          <c:showLegendKey val="0"/>
          <c:showVal val="0"/>
          <c:showCatName val="0"/>
          <c:showSerName val="0"/>
          <c:showPercent val="0"/>
          <c:showBubbleSize val="0"/>
        </c:dLbls>
        <c:gapWidth val="150"/>
        <c:axId val="202834544"/>
        <c:axId val="367649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64.63</c:v>
                </c:pt>
                <c:pt idx="4">
                  <c:v>66.56</c:v>
                </c:pt>
              </c:numCache>
            </c:numRef>
          </c:val>
          <c:smooth val="0"/>
        </c:ser>
        <c:dLbls>
          <c:showLegendKey val="0"/>
          <c:showVal val="0"/>
          <c:showCatName val="0"/>
          <c:showSerName val="0"/>
          <c:showPercent val="0"/>
          <c:showBubbleSize val="0"/>
        </c:dLbls>
        <c:marker val="1"/>
        <c:smooth val="0"/>
        <c:axId val="202834544"/>
        <c:axId val="367649544"/>
      </c:lineChart>
      <c:dateAx>
        <c:axId val="202834544"/>
        <c:scaling>
          <c:orientation val="minMax"/>
        </c:scaling>
        <c:delete val="1"/>
        <c:axPos val="b"/>
        <c:numFmt formatCode="ge" sourceLinked="1"/>
        <c:majorTickMark val="none"/>
        <c:minorTickMark val="none"/>
        <c:tickLblPos val="none"/>
        <c:crossAx val="367649544"/>
        <c:crosses val="autoZero"/>
        <c:auto val="1"/>
        <c:lblOffset val="100"/>
        <c:baseTimeUnit val="years"/>
      </c:dateAx>
      <c:valAx>
        <c:axId val="367649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83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524.37</c:v>
                </c:pt>
                <c:pt idx="1">
                  <c:v>578.66999999999996</c:v>
                </c:pt>
                <c:pt idx="2">
                  <c:v>523.15</c:v>
                </c:pt>
                <c:pt idx="3">
                  <c:v>498.64</c:v>
                </c:pt>
                <c:pt idx="4">
                  <c:v>473.82</c:v>
                </c:pt>
              </c:numCache>
            </c:numRef>
          </c:val>
        </c:ser>
        <c:dLbls>
          <c:showLegendKey val="0"/>
          <c:showVal val="0"/>
          <c:showCatName val="0"/>
          <c:showSerName val="0"/>
          <c:showPercent val="0"/>
          <c:showBubbleSize val="0"/>
        </c:dLbls>
        <c:gapWidth val="150"/>
        <c:axId val="367650720"/>
        <c:axId val="367651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245.75</c:v>
                </c:pt>
                <c:pt idx="4">
                  <c:v>244.29</c:v>
                </c:pt>
              </c:numCache>
            </c:numRef>
          </c:val>
          <c:smooth val="0"/>
        </c:ser>
        <c:dLbls>
          <c:showLegendKey val="0"/>
          <c:showVal val="0"/>
          <c:showCatName val="0"/>
          <c:showSerName val="0"/>
          <c:showPercent val="0"/>
          <c:showBubbleSize val="0"/>
        </c:dLbls>
        <c:marker val="1"/>
        <c:smooth val="0"/>
        <c:axId val="367650720"/>
        <c:axId val="367651112"/>
      </c:lineChart>
      <c:dateAx>
        <c:axId val="367650720"/>
        <c:scaling>
          <c:orientation val="minMax"/>
        </c:scaling>
        <c:delete val="1"/>
        <c:axPos val="b"/>
        <c:numFmt formatCode="ge" sourceLinked="1"/>
        <c:majorTickMark val="none"/>
        <c:minorTickMark val="none"/>
        <c:tickLblPos val="none"/>
        <c:crossAx val="367651112"/>
        <c:crosses val="autoZero"/>
        <c:auto val="1"/>
        <c:lblOffset val="100"/>
        <c:baseTimeUnit val="years"/>
      </c:dateAx>
      <c:valAx>
        <c:axId val="367651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65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【62.68】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83" sqref="BL83"/>
    </sheetView>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美郷町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5198</v>
      </c>
      <c r="AM8" s="64"/>
      <c r="AN8" s="64"/>
      <c r="AO8" s="64"/>
      <c r="AP8" s="64"/>
      <c r="AQ8" s="64"/>
      <c r="AR8" s="64"/>
      <c r="AS8" s="64"/>
      <c r="AT8" s="63">
        <f>データ!S6</f>
        <v>282.92</v>
      </c>
      <c r="AU8" s="63"/>
      <c r="AV8" s="63"/>
      <c r="AW8" s="63"/>
      <c r="AX8" s="63"/>
      <c r="AY8" s="63"/>
      <c r="AZ8" s="63"/>
      <c r="BA8" s="63"/>
      <c r="BB8" s="63">
        <f>データ!T6</f>
        <v>18.37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19.239999999999998</v>
      </c>
      <c r="Q10" s="63"/>
      <c r="R10" s="63"/>
      <c r="S10" s="63"/>
      <c r="T10" s="63"/>
      <c r="U10" s="63"/>
      <c r="V10" s="63"/>
      <c r="W10" s="63">
        <f>データ!P6</f>
        <v>100</v>
      </c>
      <c r="X10" s="63"/>
      <c r="Y10" s="63"/>
      <c r="Z10" s="63"/>
      <c r="AA10" s="63"/>
      <c r="AB10" s="63"/>
      <c r="AC10" s="63"/>
      <c r="AD10" s="64">
        <f>データ!Q6</f>
        <v>3010</v>
      </c>
      <c r="AE10" s="64"/>
      <c r="AF10" s="64"/>
      <c r="AG10" s="64"/>
      <c r="AH10" s="64"/>
      <c r="AI10" s="64"/>
      <c r="AJ10" s="64"/>
      <c r="AK10" s="2"/>
      <c r="AL10" s="64">
        <f>データ!U6</f>
        <v>993</v>
      </c>
      <c r="AM10" s="64"/>
      <c r="AN10" s="64"/>
      <c r="AO10" s="64"/>
      <c r="AP10" s="64"/>
      <c r="AQ10" s="64"/>
      <c r="AR10" s="64"/>
      <c r="AS10" s="64"/>
      <c r="AT10" s="63">
        <f>データ!V6</f>
        <v>0.51</v>
      </c>
      <c r="AU10" s="63"/>
      <c r="AV10" s="63"/>
      <c r="AW10" s="63"/>
      <c r="AX10" s="63"/>
      <c r="AY10" s="63"/>
      <c r="AZ10" s="63"/>
      <c r="BA10" s="63"/>
      <c r="BB10" s="63">
        <f>データ!W6</f>
        <v>1947.06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324485</v>
      </c>
      <c r="D6" s="31">
        <f t="shared" si="3"/>
        <v>47</v>
      </c>
      <c r="E6" s="31">
        <f t="shared" si="3"/>
        <v>17</v>
      </c>
      <c r="F6" s="31">
        <f t="shared" si="3"/>
        <v>4</v>
      </c>
      <c r="G6" s="31">
        <f t="shared" si="3"/>
        <v>0</v>
      </c>
      <c r="H6" s="31" t="str">
        <f t="shared" si="3"/>
        <v>島根県　美郷町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19.239999999999998</v>
      </c>
      <c r="P6" s="32">
        <f t="shared" si="3"/>
        <v>100</v>
      </c>
      <c r="Q6" s="32">
        <f t="shared" si="3"/>
        <v>3010</v>
      </c>
      <c r="R6" s="32">
        <f t="shared" si="3"/>
        <v>5198</v>
      </c>
      <c r="S6" s="32">
        <f t="shared" si="3"/>
        <v>282.92</v>
      </c>
      <c r="T6" s="32">
        <f t="shared" si="3"/>
        <v>18.37</v>
      </c>
      <c r="U6" s="32">
        <f t="shared" si="3"/>
        <v>993</v>
      </c>
      <c r="V6" s="32">
        <f t="shared" si="3"/>
        <v>0.51</v>
      </c>
      <c r="W6" s="32">
        <f t="shared" si="3"/>
        <v>1947.06</v>
      </c>
      <c r="X6" s="33">
        <f>IF(X7="",NA(),X7)</f>
        <v>94.55</v>
      </c>
      <c r="Y6" s="33">
        <f t="shared" ref="Y6:AG6" si="4">IF(Y7="",NA(),Y7)</f>
        <v>97.39</v>
      </c>
      <c r="Z6" s="33">
        <f t="shared" si="4"/>
        <v>101.06</v>
      </c>
      <c r="AA6" s="33">
        <f t="shared" si="4"/>
        <v>96.47</v>
      </c>
      <c r="AB6" s="33">
        <f t="shared" si="4"/>
        <v>97.73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2043.91</v>
      </c>
      <c r="BF6" s="33">
        <f t="shared" ref="BF6:BN6" si="7">IF(BF7="",NA(),BF7)</f>
        <v>1892.43</v>
      </c>
      <c r="BG6" s="33">
        <f t="shared" si="7"/>
        <v>1808.55</v>
      </c>
      <c r="BH6" s="33">
        <f t="shared" si="7"/>
        <v>1709.67</v>
      </c>
      <c r="BI6" s="33">
        <f t="shared" si="7"/>
        <v>1552.41</v>
      </c>
      <c r="BJ6" s="33">
        <f t="shared" si="7"/>
        <v>1868.17</v>
      </c>
      <c r="BK6" s="33">
        <f t="shared" si="7"/>
        <v>1835.56</v>
      </c>
      <c r="BL6" s="33">
        <f t="shared" si="7"/>
        <v>1716.82</v>
      </c>
      <c r="BM6" s="33">
        <f t="shared" si="7"/>
        <v>1569.13</v>
      </c>
      <c r="BN6" s="33">
        <f t="shared" si="7"/>
        <v>1436</v>
      </c>
      <c r="BO6" s="32" t="str">
        <f>IF(BO7="","",IF(BO7="-","【-】","【"&amp;SUBSTITUTE(TEXT(BO7,"#,##0.00"),"-","△")&amp;"】"))</f>
        <v>【1,479.31】</v>
      </c>
      <c r="BP6" s="33">
        <f>IF(BP7="",NA(),BP7)</f>
        <v>32.409999999999997</v>
      </c>
      <c r="BQ6" s="33">
        <f t="shared" ref="BQ6:BY6" si="8">IF(BQ7="",NA(),BQ7)</f>
        <v>29.27</v>
      </c>
      <c r="BR6" s="33">
        <f t="shared" si="8"/>
        <v>32.4</v>
      </c>
      <c r="BS6" s="33">
        <f t="shared" si="8"/>
        <v>33.58</v>
      </c>
      <c r="BT6" s="33">
        <f t="shared" si="8"/>
        <v>36.58</v>
      </c>
      <c r="BU6" s="33">
        <f t="shared" si="8"/>
        <v>55.15</v>
      </c>
      <c r="BV6" s="33">
        <f t="shared" si="8"/>
        <v>52.89</v>
      </c>
      <c r="BW6" s="33">
        <f t="shared" si="8"/>
        <v>51.73</v>
      </c>
      <c r="BX6" s="33">
        <f t="shared" si="8"/>
        <v>64.63</v>
      </c>
      <c r="BY6" s="33">
        <f t="shared" si="8"/>
        <v>66.56</v>
      </c>
      <c r="BZ6" s="32" t="str">
        <f>IF(BZ7="","",IF(BZ7="-","【-】","【"&amp;SUBSTITUTE(TEXT(BZ7,"#,##0.00"),"-","△")&amp;"】"))</f>
        <v>【63.50】</v>
      </c>
      <c r="CA6" s="33">
        <f>IF(CA7="",NA(),CA7)</f>
        <v>524.37</v>
      </c>
      <c r="CB6" s="33">
        <f t="shared" ref="CB6:CJ6" si="9">IF(CB7="",NA(),CB7)</f>
        <v>578.66999999999996</v>
      </c>
      <c r="CC6" s="33">
        <f t="shared" si="9"/>
        <v>523.15</v>
      </c>
      <c r="CD6" s="33">
        <f t="shared" si="9"/>
        <v>498.64</v>
      </c>
      <c r="CE6" s="33">
        <f t="shared" si="9"/>
        <v>473.82</v>
      </c>
      <c r="CF6" s="33">
        <f t="shared" si="9"/>
        <v>283.05</v>
      </c>
      <c r="CG6" s="33">
        <f t="shared" si="9"/>
        <v>300.52</v>
      </c>
      <c r="CH6" s="33">
        <f t="shared" si="9"/>
        <v>310.47000000000003</v>
      </c>
      <c r="CI6" s="33">
        <f t="shared" si="9"/>
        <v>245.75</v>
      </c>
      <c r="CJ6" s="33">
        <f t="shared" si="9"/>
        <v>244.29</v>
      </c>
      <c r="CK6" s="32" t="str">
        <f>IF(CK7="","",IF(CK7="-","【-】","【"&amp;SUBSTITUTE(TEXT(CK7,"#,##0.00"),"-","△")&amp;"】"))</f>
        <v>【253.12】</v>
      </c>
      <c r="CL6" s="33">
        <f>IF(CL7="",NA(),CL7)</f>
        <v>27.63</v>
      </c>
      <c r="CM6" s="33">
        <f t="shared" ref="CM6:CU6" si="10">IF(CM7="",NA(),CM7)</f>
        <v>28.25</v>
      </c>
      <c r="CN6" s="33">
        <f t="shared" si="10"/>
        <v>28.63</v>
      </c>
      <c r="CO6" s="33">
        <f t="shared" si="10"/>
        <v>28.75</v>
      </c>
      <c r="CP6" s="33">
        <f t="shared" si="10"/>
        <v>28.63</v>
      </c>
      <c r="CQ6" s="33">
        <f t="shared" si="10"/>
        <v>69.040000000000006</v>
      </c>
      <c r="CR6" s="33">
        <f t="shared" si="10"/>
        <v>80.13</v>
      </c>
      <c r="CS6" s="33">
        <f t="shared" si="10"/>
        <v>48.86</v>
      </c>
      <c r="CT6" s="33">
        <f t="shared" si="10"/>
        <v>58.33</v>
      </c>
      <c r="CU6" s="33">
        <f t="shared" si="10"/>
        <v>62.48</v>
      </c>
      <c r="CV6" s="32" t="str">
        <f>IF(CV7="","",IF(CV7="-","【-】","【"&amp;SUBSTITUTE(TEXT(CV7,"#,##0.00"),"-","△")&amp;"】"))</f>
        <v>【62.68】</v>
      </c>
      <c r="CW6" s="33">
        <f>IF(CW7="",NA(),CW7)</f>
        <v>77.33</v>
      </c>
      <c r="CX6" s="33">
        <f t="shared" ref="CX6:DF6" si="11">IF(CX7="",NA(),CX7)</f>
        <v>78.319999999999993</v>
      </c>
      <c r="CY6" s="33">
        <f t="shared" si="11"/>
        <v>78.59</v>
      </c>
      <c r="CZ6" s="33">
        <f t="shared" si="11"/>
        <v>79.7</v>
      </c>
      <c r="DA6" s="33">
        <f t="shared" si="11"/>
        <v>79.760000000000005</v>
      </c>
      <c r="DB6" s="33">
        <f t="shared" si="11"/>
        <v>72.14</v>
      </c>
      <c r="DC6" s="33">
        <f t="shared" si="11"/>
        <v>71.62</v>
      </c>
      <c r="DD6" s="33">
        <f t="shared" si="11"/>
        <v>71.239999999999995</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0.05</v>
      </c>
      <c r="EM6" s="33">
        <f t="shared" si="14"/>
        <v>0.04</v>
      </c>
      <c r="EN6" s="32" t="str">
        <f>IF(EN7="","",IF(EN7="-","【-】","【"&amp;SUBSTITUTE(TEXT(EN7,"#,##0.00"),"-","△")&amp;"】"))</f>
        <v>【0.05】</v>
      </c>
    </row>
    <row r="7" spans="1:144" s="34" customFormat="1">
      <c r="A7" s="26"/>
      <c r="B7" s="35">
        <v>2014</v>
      </c>
      <c r="C7" s="35">
        <v>324485</v>
      </c>
      <c r="D7" s="35">
        <v>47</v>
      </c>
      <c r="E7" s="35">
        <v>17</v>
      </c>
      <c r="F7" s="35">
        <v>4</v>
      </c>
      <c r="G7" s="35">
        <v>0</v>
      </c>
      <c r="H7" s="35" t="s">
        <v>96</v>
      </c>
      <c r="I7" s="35" t="s">
        <v>97</v>
      </c>
      <c r="J7" s="35" t="s">
        <v>98</v>
      </c>
      <c r="K7" s="35" t="s">
        <v>99</v>
      </c>
      <c r="L7" s="35" t="s">
        <v>100</v>
      </c>
      <c r="M7" s="36" t="s">
        <v>101</v>
      </c>
      <c r="N7" s="36" t="s">
        <v>102</v>
      </c>
      <c r="O7" s="36">
        <v>19.239999999999998</v>
      </c>
      <c r="P7" s="36">
        <v>100</v>
      </c>
      <c r="Q7" s="36">
        <v>3010</v>
      </c>
      <c r="R7" s="36">
        <v>5198</v>
      </c>
      <c r="S7" s="36">
        <v>282.92</v>
      </c>
      <c r="T7" s="36">
        <v>18.37</v>
      </c>
      <c r="U7" s="36">
        <v>993</v>
      </c>
      <c r="V7" s="36">
        <v>0.51</v>
      </c>
      <c r="W7" s="36">
        <v>1947.06</v>
      </c>
      <c r="X7" s="36">
        <v>94.55</v>
      </c>
      <c r="Y7" s="36">
        <v>97.39</v>
      </c>
      <c r="Z7" s="36">
        <v>101.06</v>
      </c>
      <c r="AA7" s="36">
        <v>96.47</v>
      </c>
      <c r="AB7" s="36">
        <v>97.73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2043.91</v>
      </c>
      <c r="BF7" s="36">
        <v>1892.43</v>
      </c>
      <c r="BG7" s="36">
        <v>1808.55</v>
      </c>
      <c r="BH7" s="36">
        <v>1709.67</v>
      </c>
      <c r="BI7" s="36">
        <v>1552.41</v>
      </c>
      <c r="BJ7" s="36">
        <v>1868.17</v>
      </c>
      <c r="BK7" s="36">
        <v>1835.56</v>
      </c>
      <c r="BL7" s="36">
        <v>1716.82</v>
      </c>
      <c r="BM7" s="36">
        <v>1569.13</v>
      </c>
      <c r="BN7" s="36">
        <v>1436</v>
      </c>
      <c r="BO7" s="36">
        <v>1479.31</v>
      </c>
      <c r="BP7" s="36">
        <v>32.409999999999997</v>
      </c>
      <c r="BQ7" s="36">
        <v>29.27</v>
      </c>
      <c r="BR7" s="36">
        <v>32.4</v>
      </c>
      <c r="BS7" s="36">
        <v>33.58</v>
      </c>
      <c r="BT7" s="36">
        <v>36.58</v>
      </c>
      <c r="BU7" s="36">
        <v>55.15</v>
      </c>
      <c r="BV7" s="36">
        <v>52.89</v>
      </c>
      <c r="BW7" s="36">
        <v>51.73</v>
      </c>
      <c r="BX7" s="36">
        <v>64.63</v>
      </c>
      <c r="BY7" s="36">
        <v>66.56</v>
      </c>
      <c r="BZ7" s="36">
        <v>63.5</v>
      </c>
      <c r="CA7" s="36">
        <v>524.37</v>
      </c>
      <c r="CB7" s="36">
        <v>578.66999999999996</v>
      </c>
      <c r="CC7" s="36">
        <v>523.15</v>
      </c>
      <c r="CD7" s="36">
        <v>498.64</v>
      </c>
      <c r="CE7" s="36">
        <v>473.82</v>
      </c>
      <c r="CF7" s="36">
        <v>283.05</v>
      </c>
      <c r="CG7" s="36">
        <v>300.52</v>
      </c>
      <c r="CH7" s="36">
        <v>310.47000000000003</v>
      </c>
      <c r="CI7" s="36">
        <v>245.75</v>
      </c>
      <c r="CJ7" s="36">
        <v>244.29</v>
      </c>
      <c r="CK7" s="36">
        <v>253.12</v>
      </c>
      <c r="CL7" s="36">
        <v>27.63</v>
      </c>
      <c r="CM7" s="36">
        <v>28.25</v>
      </c>
      <c r="CN7" s="36">
        <v>28.63</v>
      </c>
      <c r="CO7" s="36">
        <v>28.75</v>
      </c>
      <c r="CP7" s="36">
        <v>28.63</v>
      </c>
      <c r="CQ7" s="36">
        <v>69.040000000000006</v>
      </c>
      <c r="CR7" s="36">
        <v>80.13</v>
      </c>
      <c r="CS7" s="36">
        <v>48.86</v>
      </c>
      <c r="CT7" s="36">
        <v>58.33</v>
      </c>
      <c r="CU7" s="36">
        <v>62.48</v>
      </c>
      <c r="CV7" s="36">
        <v>62.68</v>
      </c>
      <c r="CW7" s="36">
        <v>77.33</v>
      </c>
      <c r="CX7" s="36">
        <v>78.319999999999993</v>
      </c>
      <c r="CY7" s="36">
        <v>78.59</v>
      </c>
      <c r="CZ7" s="36">
        <v>79.7</v>
      </c>
      <c r="DA7" s="36">
        <v>79.760000000000005</v>
      </c>
      <c r="DB7" s="36">
        <v>72.14</v>
      </c>
      <c r="DC7" s="36">
        <v>71.62</v>
      </c>
      <c r="DD7" s="36">
        <v>71.239999999999995</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2016-02-10T01:11:51Z</cp:lastPrinted>
  <dcterms:created xsi:type="dcterms:W3CDTF">2016-01-14T10:52:44Z</dcterms:created>
  <dcterms:modified xsi:type="dcterms:W3CDTF">2016-02-10T01:12:09Z</dcterms:modified>
  <cp:category/>
</cp:coreProperties>
</file>