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<sst xmlns="http://schemas.openxmlformats.org/spreadsheetml/2006/main" count="221" uniqueCount="111">
  <si>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</si>
  <si>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</si>
  <si>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</si>
  <si>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</si>
  <si>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</si>
  <si>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</si>
  <si>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</si>
  <si>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</si>
  <si>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</si>
  <si>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</si>
  <si>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</si>
  <si>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</si>
  <si>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</si>
  <si>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</si>
  <si>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</si>
  <si>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</si>
  <si>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</si>
  <si>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</si>
  <si>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</si>
  <si>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</si>
  <si>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</si>
  <si>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</si>
  <si>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</si>
  <si>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</si>
  <si>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</si>
  <si>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</si>
  <si>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</si>
  <si>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</si>
  <si>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</si>
  <si>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</si>
  <si>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</si>
  <si>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</si>
  <si>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</si>
  <si>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</si>
  <si>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</si>
  <si>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</si>
  <si>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</si>
  <si>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</si>
  <si>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</si>
  <si>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</si>
  <si>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</si>
  <si>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</si>
  <si>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</si>
  <si>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</si>
  <si>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</si>
  <si>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</si>
  <si>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</si>
  <si>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</si>
  <si>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</si>
  <si>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</si>
  <si>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</si>
  <si>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</si>
  <si>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</si>
  <si>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</si>
  <si>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</si>
  <si>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</si>
  <si>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</si>
  <si>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</si>
  <si>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</si>
  <si>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</si>
  <si>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</si>
  <si>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</si>
  <si>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</si>
  <si>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</si>
  <si>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</si>
  <si>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</si>
  <si>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</si>
  <si>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</si>
  <si>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</si>
  <si>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</si>
  <si>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</si>
  <si>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</si>
  <si>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</si>
  <si>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</si>
  <si>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</si>
  <si>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</si>
  <si>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</si>
  <si>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</si>
  <si>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</si>
  <si>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</si>
  <si>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</si>
  <si>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</si>
  <si>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</si>
  <si>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</si>
  <si>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</si>
  <si>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</si>
  <si>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</si>
  <si>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</si>
  <si>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</si>
  <si>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</si>
  <si>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</si>
  <si>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</si>
  <si>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</si>
  <si>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</si>
  <si>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</si>
  <si>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</si>
  <si>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川本町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</si>
  <si>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</si>
  <si>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</si>
  <si>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</si>
  <si>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</si>
  <si>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</si>
  <si>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</si>
  <si>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</si>
  <si>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</si>
  <si>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</si>
  <si>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</si>
  <si>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</si>
  <si>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施設がまだ新しいので、老朽化に伴う更新等の予定はない。
今後、固定資産台帳、更新計画等の整備が必要である。</t>
    <rPh sb="0" eb="2">
      <t>シセツ</t>
    </rPh>
    <rPh sb="5" eb="6">
      <t>アタラ</t>
    </rPh>
    <rPh sb="11" eb="14">
      <t>ロウキュウカ</t>
    </rPh>
    <rPh sb="15" eb="16">
      <t>トモナ</t>
    </rPh>
    <rPh sb="17" eb="19">
      <t>コウシン</t>
    </rPh>
    <rPh sb="19" eb="20">
      <t>トウ</t>
    </rPh>
    <rPh sb="21" eb="23">
      <t>ヨテイ</t>
    </rPh>
    <rPh sb="28" eb="30">
      <t>コンゴ</t>
    </rPh>
    <rPh sb="31" eb="35">
      <t>コテイシサン</t>
    </rPh>
    <rPh sb="35" eb="37">
      <t>ダイチョウ</t>
    </rPh>
    <rPh sb="38" eb="40">
      <t>コウシン</t>
    </rPh>
    <rPh sb="40" eb="42">
      <t>ケイカク</t>
    </rPh>
    <rPh sb="42" eb="43">
      <t>トウ</t>
    </rPh>
    <rPh sb="44" eb="46">
      <t>セイビ</t>
    </rPh>
    <rPh sb="47" eb="49">
      <t>ヒツヨウ</t>
    </rPh>
    <phoneticPr fontId="4"/>
  </si>
  <si>
    <t xml:space="preserve">①収益収支比率が100%となっているが、必要経費の一部（人件費・需用費等）を他会計で負担するので、経営が健全とは言えない。
④企業債残高対事業規模比率については、ゼロとなっている。これは、起債償還額を一般会計繰入金で支出しているためである。
⑥汚水処理原価が、平成26年度全国平均及び類似団体平均値より低い状態である。これは、①同様に経費の一部を他会計から支出しているので、今後料金改定等も含め、経費の見直しが必要である。
⑧水洗化率については、類似団体平均値より低い状態ではあるが、新たな下水道事業整備の予定がないので、浄化槽整備により水洗化率のアップを図っている。
</t>
    <rPh sb="1" eb="3">
      <t>シュウエキ</t>
    </rPh>
    <rPh sb="3" eb="5">
      <t>シュウシ</t>
    </rPh>
    <rPh sb="5" eb="7">
      <t>ヒリツ</t>
    </rPh>
    <rPh sb="20" eb="22">
      <t>ヒツヨウ</t>
    </rPh>
    <rPh sb="22" eb="24">
      <t>ケイヒ</t>
    </rPh>
    <rPh sb="25" eb="27">
      <t>イチブ</t>
    </rPh>
    <rPh sb="28" eb="31">
      <t>ジンケンヒ</t>
    </rPh>
    <rPh sb="32" eb="35">
      <t>ジュヨウヒ</t>
    </rPh>
    <rPh sb="35" eb="36">
      <t>トウ</t>
    </rPh>
    <rPh sb="38" eb="39">
      <t>タ</t>
    </rPh>
    <rPh sb="39" eb="41">
      <t>カイケイ</t>
    </rPh>
    <rPh sb="42" eb="44">
      <t>フタン</t>
    </rPh>
    <rPh sb="49" eb="51">
      <t>ケイエイ</t>
    </rPh>
    <rPh sb="52" eb="54">
      <t>ケンゼン</t>
    </rPh>
    <rPh sb="56" eb="57">
      <t>イ</t>
    </rPh>
    <rPh sb="63" eb="66">
      <t>キギョウサイ</t>
    </rPh>
    <rPh sb="66" eb="68">
      <t>ザンダカ</t>
    </rPh>
    <rPh sb="68" eb="69">
      <t>タイ</t>
    </rPh>
    <rPh sb="69" eb="71">
      <t>ジギョウ</t>
    </rPh>
    <rPh sb="71" eb="73">
      <t>キボ</t>
    </rPh>
    <rPh sb="73" eb="75">
      <t>ヒリツ</t>
    </rPh>
    <rPh sb="94" eb="96">
      <t>キサイ</t>
    </rPh>
    <rPh sb="96" eb="99">
      <t>ショウカンガク</t>
    </rPh>
    <rPh sb="100" eb="102">
      <t>イッパン</t>
    </rPh>
    <rPh sb="102" eb="104">
      <t>カイケイ</t>
    </rPh>
    <rPh sb="104" eb="107">
      <t>クリイレキン</t>
    </rPh>
    <rPh sb="108" eb="110">
      <t>シシュツ</t>
    </rPh>
    <rPh sb="122" eb="124">
      <t>オスイ</t>
    </rPh>
    <rPh sb="124" eb="126">
      <t>ショリ</t>
    </rPh>
    <rPh sb="126" eb="128">
      <t>ゲンカ</t>
    </rPh>
    <rPh sb="130" eb="132">
      <t>ヘイセイ</t>
    </rPh>
    <rPh sb="134" eb="136">
      <t>ネンド</t>
    </rPh>
    <rPh sb="136" eb="138">
      <t>ゼンコク</t>
    </rPh>
    <rPh sb="138" eb="140">
      <t>ヘイキン</t>
    </rPh>
    <rPh sb="140" eb="141">
      <t>オヨ</t>
    </rPh>
    <rPh sb="142" eb="144">
      <t>ルイジ</t>
    </rPh>
    <rPh sb="144" eb="146">
      <t>ダンタイ</t>
    </rPh>
    <rPh sb="146" eb="149">
      <t>ヘイキンチ</t>
    </rPh>
    <rPh sb="151" eb="152">
      <t>ヒク</t>
    </rPh>
    <rPh sb="153" eb="155">
      <t>ジョウタイ</t>
    </rPh>
    <rPh sb="164" eb="166">
      <t>ドウヨウ</t>
    </rPh>
    <rPh sb="167" eb="169">
      <t>ケイヒ</t>
    </rPh>
    <rPh sb="170" eb="172">
      <t>イチブ</t>
    </rPh>
    <rPh sb="173" eb="174">
      <t>タ</t>
    </rPh>
    <rPh sb="174" eb="176">
      <t>カイケイ</t>
    </rPh>
    <rPh sb="178" eb="180">
      <t>シシュツ</t>
    </rPh>
    <rPh sb="187" eb="189">
      <t>コンゴ</t>
    </rPh>
    <rPh sb="189" eb="191">
      <t>リョウキン</t>
    </rPh>
    <rPh sb="191" eb="193">
      <t>カイテイ</t>
    </rPh>
    <rPh sb="193" eb="194">
      <t>トウ</t>
    </rPh>
    <rPh sb="195" eb="196">
      <t>フク</t>
    </rPh>
    <rPh sb="198" eb="200">
      <t>ケイヒ</t>
    </rPh>
    <rPh sb="201" eb="203">
      <t>ミナオ</t>
    </rPh>
    <rPh sb="205" eb="207">
      <t>ヒツヨウ</t>
    </rPh>
    <rPh sb="213" eb="216">
      <t>スイセンカ</t>
    </rPh>
    <rPh sb="216" eb="217">
      <t>リツ</t>
    </rPh>
    <rPh sb="223" eb="225">
      <t>ルイジ</t>
    </rPh>
    <rPh sb="225" eb="227">
      <t>ダンタイ</t>
    </rPh>
    <rPh sb="227" eb="230">
      <t>ヘイキンチ</t>
    </rPh>
    <rPh sb="232" eb="233">
      <t>ヒク</t>
    </rPh>
    <rPh sb="234" eb="236">
      <t>ジョウタイ</t>
    </rPh>
    <rPh sb="242" eb="243">
      <t>アラ</t>
    </rPh>
    <rPh sb="245" eb="248">
      <t>ゲスイドウ</t>
    </rPh>
    <rPh sb="248" eb="250">
      <t>ジギョウ</t>
    </rPh>
    <rPh sb="250" eb="252">
      <t>セイビ</t>
    </rPh>
    <rPh sb="253" eb="255">
      <t>ヨテイ</t>
    </rPh>
    <rPh sb="261" eb="264">
      <t>ジョウカソウ</t>
    </rPh>
    <rPh sb="264" eb="266">
      <t>セイビ</t>
    </rPh>
    <rPh sb="269" eb="272">
      <t>スイセンカ</t>
    </rPh>
    <rPh sb="272" eb="273">
      <t>リツ</t>
    </rPh>
    <rPh sb="278" eb="279">
      <t>ハカ</t>
    </rPh>
    <phoneticPr fontId="4"/>
  </si>
  <si>
    <t>支出額から使用料及び手数料等を差し引いた額を一般会計繰入金で調整しているため、収益的収支比率・経費回収率が良好な数値を示している。
現在は、施設が新しく維持管理が主体となった支出となっている。
今後、老朽化に伴う整備に向けて、固定資産台帳、更新計画等の整備、基金の積立、経費の見直しなど、健全な経営に努めていかないといけない。</t>
    <rPh sb="0" eb="3">
      <t>シシュツガク</t>
    </rPh>
    <rPh sb="5" eb="8">
      <t>シヨウリョウ</t>
    </rPh>
    <rPh sb="8" eb="9">
      <t>オヨ</t>
    </rPh>
    <rPh sb="10" eb="13">
      <t>テスウリョウ</t>
    </rPh>
    <rPh sb="13" eb="14">
      <t>トウ</t>
    </rPh>
    <rPh sb="15" eb="16">
      <t>サ</t>
    </rPh>
    <rPh sb="17" eb="18">
      <t>ヒ</t>
    </rPh>
    <rPh sb="20" eb="21">
      <t>ガク</t>
    </rPh>
    <rPh sb="22" eb="24">
      <t>イッパン</t>
    </rPh>
    <rPh sb="24" eb="26">
      <t>カイケイ</t>
    </rPh>
    <rPh sb="26" eb="29">
      <t>クリイレキン</t>
    </rPh>
    <rPh sb="30" eb="32">
      <t>チョウセイ</t>
    </rPh>
    <rPh sb="39" eb="42">
      <t>シュウエキテキ</t>
    </rPh>
    <rPh sb="42" eb="44">
      <t>シュウシ</t>
    </rPh>
    <rPh sb="44" eb="46">
      <t>ヒリツ</t>
    </rPh>
    <rPh sb="47" eb="49">
      <t>ケイヒ</t>
    </rPh>
    <rPh sb="49" eb="52">
      <t>カイシュウリツ</t>
    </rPh>
    <rPh sb="53" eb="55">
      <t>リョウコウ</t>
    </rPh>
    <rPh sb="56" eb="58">
      <t>スウチ</t>
    </rPh>
    <rPh sb="59" eb="60">
      <t>シメ</t>
    </rPh>
    <rPh sb="66" eb="68">
      <t>ゲンザイ</t>
    </rPh>
    <rPh sb="70" eb="72">
      <t>シセツ</t>
    </rPh>
    <rPh sb="73" eb="74">
      <t>アタラ</t>
    </rPh>
    <rPh sb="76" eb="78">
      <t>イジ</t>
    </rPh>
    <rPh sb="78" eb="80">
      <t>カンリ</t>
    </rPh>
    <rPh sb="81" eb="83">
      <t>シュタイ</t>
    </rPh>
    <rPh sb="87" eb="89">
      <t>シシュツ</t>
    </rPh>
    <rPh sb="97" eb="99">
      <t>コンゴ</t>
    </rPh>
    <rPh sb="100" eb="103">
      <t>ロウキュウカ</t>
    </rPh>
    <rPh sb="104" eb="105">
      <t>トモナ</t>
    </rPh>
    <rPh sb="106" eb="108">
      <t>セイビ</t>
    </rPh>
    <rPh sb="109" eb="110">
      <t>ム</t>
    </rPh>
    <rPh sb="129" eb="131">
      <t>キキン</t>
    </rPh>
    <rPh sb="132" eb="134">
      <t>ツミタテ</t>
    </rPh>
    <rPh sb="135" eb="137">
      <t>ケイヒ</t>
    </rPh>
    <rPh sb="138" eb="140">
      <t>ミナオ</t>
    </rPh>
    <rPh sb="144" eb="146">
      <t>ケンゼン</t>
    </rPh>
    <rPh sb="147" eb="149">
      <t>ケイエイ</t>
    </rPh>
    <rPh sb="150" eb="15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</si>
</sst>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376064"/>
        <c:axId val="903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90376064"/>
        <c:axId val="90382336"/>
      </c:lineChart>
      <c:dateAx>
        <c:axId val="90376064"/>
        <c:scaling>
          <c:orientation val="minMax"/>
        </c:scaling>
        <c:delete val="1"/>
        <c:axPos val="b"/>
        <c:numFmt formatCode="ge" sourceLinked="1"/>
        <c:majorTickMark val="none"/>
        <c:minorTickMark val="none"/>
        <c:tickLblPos val="none"/>
        <c:crossAx val="90382336"/>
        <c:crosses val="autoZero"/>
        <c:auto val="1"/>
        <c:lblOffset val="100"/>
        <c:baseTimeUnit val="years"/>
      </c:dateAx>
      <c:valAx>
        <c:axId val="903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54.35</c:v>
                </c:pt>
                <c:pt idx="1">
                  <c:v>58.15</c:v>
                </c:pt>
                <c:pt idx="2">
                  <c:v>53.26</c:v>
                </c:pt>
                <c:pt idx="3">
                  <c:v>59.24</c:v>
                </c:pt>
                <c:pt idx="4">
                  <c:v>53.8</c:v>
                </c:pt>
              </c:numCache>
            </c:numRef>
          </c:val>
        </c:ser>
        <c:dLbls>
          <c:showLegendKey val="0"/>
          <c:showVal val="0"/>
          <c:showCatName val="0"/>
          <c:showSerName val="0"/>
          <c:showPercent val="0"/>
          <c:showBubbleSize val="0"/>
        </c:dLbls>
        <c:gapWidth val="150"/>
        <c:axId val="93592192"/>
        <c:axId val="936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45.82</c:v>
                </c:pt>
                <c:pt idx="4">
                  <c:v>44.36</c:v>
                </c:pt>
              </c:numCache>
            </c:numRef>
          </c:val>
          <c:smooth val="0"/>
        </c:ser>
        <c:dLbls>
          <c:showLegendKey val="0"/>
          <c:showVal val="0"/>
          <c:showCatName val="0"/>
          <c:showSerName val="0"/>
          <c:showPercent val="0"/>
          <c:showBubbleSize val="0"/>
        </c:dLbls>
        <c:marker val="1"/>
        <c:smooth val="0"/>
        <c:axId val="93592192"/>
        <c:axId val="93614848"/>
      </c:lineChart>
      <c:dateAx>
        <c:axId val="93592192"/>
        <c:scaling>
          <c:orientation val="minMax"/>
        </c:scaling>
        <c:delete val="1"/>
        <c:axPos val="b"/>
        <c:numFmt formatCode="ge" sourceLinked="1"/>
        <c:majorTickMark val="none"/>
        <c:minorTickMark val="none"/>
        <c:tickLblPos val="none"/>
        <c:crossAx val="93614848"/>
        <c:crosses val="autoZero"/>
        <c:auto val="1"/>
        <c:lblOffset val="100"/>
        <c:baseTimeUnit val="years"/>
      </c:dateAx>
      <c:valAx>
        <c:axId val="936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73.959999999999994</c:v>
                </c:pt>
                <c:pt idx="1">
                  <c:v>75</c:v>
                </c:pt>
                <c:pt idx="2">
                  <c:v>78.91</c:v>
                </c:pt>
                <c:pt idx="3">
                  <c:v>77.680000000000007</c:v>
                </c:pt>
                <c:pt idx="4">
                  <c:v>76.59</c:v>
                </c:pt>
              </c:numCache>
            </c:numRef>
          </c:val>
        </c:ser>
        <c:dLbls>
          <c:showLegendKey val="0"/>
          <c:showVal val="0"/>
          <c:showCatName val="0"/>
          <c:showSerName val="0"/>
          <c:showPercent val="0"/>
          <c:showBubbleSize val="0"/>
        </c:dLbls>
        <c:gapWidth val="150"/>
        <c:axId val="93644288"/>
        <c:axId val="936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93644288"/>
        <c:axId val="93646208"/>
      </c:lineChart>
      <c:dateAx>
        <c:axId val="93644288"/>
        <c:scaling>
          <c:orientation val="minMax"/>
        </c:scaling>
        <c:delete val="1"/>
        <c:axPos val="b"/>
        <c:numFmt formatCode="ge" sourceLinked="1"/>
        <c:majorTickMark val="none"/>
        <c:minorTickMark val="none"/>
        <c:tickLblPos val="none"/>
        <c:crossAx val="93646208"/>
        <c:crosses val="autoZero"/>
        <c:auto val="1"/>
        <c:lblOffset val="100"/>
        <c:baseTimeUnit val="years"/>
      </c:dateAx>
      <c:valAx>
        <c:axId val="936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49.03</c:v>
                </c:pt>
                <c:pt idx="1">
                  <c:v>54.6</c:v>
                </c:pt>
                <c:pt idx="2">
                  <c:v>64.84</c:v>
                </c:pt>
                <c:pt idx="3">
                  <c:v>100</c:v>
                </c:pt>
                <c:pt idx="4">
                  <c:v>100</c:v>
                </c:pt>
              </c:numCache>
            </c:numRef>
          </c:val>
        </c:ser>
        <c:dLbls>
          <c:showLegendKey val="0"/>
          <c:showVal val="0"/>
          <c:showCatName val="0"/>
          <c:showSerName val="0"/>
          <c:showPercent val="0"/>
          <c:showBubbleSize val="0"/>
        </c:dLbls>
        <c:gapWidth val="150"/>
        <c:axId val="90482176"/>
        <c:axId val="904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82176"/>
        <c:axId val="90484096"/>
      </c:lineChart>
      <c:dateAx>
        <c:axId val="90482176"/>
        <c:scaling>
          <c:orientation val="minMax"/>
        </c:scaling>
        <c:delete val="1"/>
        <c:axPos val="b"/>
        <c:numFmt formatCode="ge" sourceLinked="1"/>
        <c:majorTickMark val="none"/>
        <c:minorTickMark val="none"/>
        <c:tickLblPos val="none"/>
        <c:crossAx val="90484096"/>
        <c:crosses val="autoZero"/>
        <c:auto val="1"/>
        <c:lblOffset val="100"/>
        <c:baseTimeUnit val="years"/>
      </c:dateAx>
      <c:valAx>
        <c:axId val="904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57920"/>
        <c:axId val="906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57920"/>
        <c:axId val="90659840"/>
      </c:lineChart>
      <c:dateAx>
        <c:axId val="90657920"/>
        <c:scaling>
          <c:orientation val="minMax"/>
        </c:scaling>
        <c:delete val="1"/>
        <c:axPos val="b"/>
        <c:numFmt formatCode="ge" sourceLinked="1"/>
        <c:majorTickMark val="none"/>
        <c:minorTickMark val="none"/>
        <c:tickLblPos val="none"/>
        <c:crossAx val="90659840"/>
        <c:crosses val="autoZero"/>
        <c:auto val="1"/>
        <c:lblOffset val="100"/>
        <c:baseTimeUnit val="years"/>
      </c:dateAx>
      <c:valAx>
        <c:axId val="906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89568"/>
        <c:axId val="933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89568"/>
        <c:axId val="93391488"/>
      </c:lineChart>
      <c:dateAx>
        <c:axId val="93389568"/>
        <c:scaling>
          <c:orientation val="minMax"/>
        </c:scaling>
        <c:delete val="1"/>
        <c:axPos val="b"/>
        <c:numFmt formatCode="ge" sourceLinked="1"/>
        <c:majorTickMark val="none"/>
        <c:minorTickMark val="none"/>
        <c:tickLblPos val="none"/>
        <c:crossAx val="93391488"/>
        <c:crosses val="autoZero"/>
        <c:auto val="1"/>
        <c:lblOffset val="100"/>
        <c:baseTimeUnit val="years"/>
      </c:dateAx>
      <c:valAx>
        <c:axId val="933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26432"/>
        <c:axId val="934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26432"/>
        <c:axId val="93428352"/>
      </c:lineChart>
      <c:dateAx>
        <c:axId val="93426432"/>
        <c:scaling>
          <c:orientation val="minMax"/>
        </c:scaling>
        <c:delete val="1"/>
        <c:axPos val="b"/>
        <c:numFmt formatCode="ge" sourceLinked="1"/>
        <c:majorTickMark val="none"/>
        <c:minorTickMark val="none"/>
        <c:tickLblPos val="none"/>
        <c:crossAx val="93428352"/>
        <c:crosses val="autoZero"/>
        <c:auto val="1"/>
        <c:lblOffset val="100"/>
        <c:baseTimeUnit val="years"/>
      </c:dateAx>
      <c:valAx>
        <c:axId val="934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31072"/>
        <c:axId val="937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31072"/>
        <c:axId val="93737344"/>
      </c:lineChart>
      <c:dateAx>
        <c:axId val="93731072"/>
        <c:scaling>
          <c:orientation val="minMax"/>
        </c:scaling>
        <c:delete val="1"/>
        <c:axPos val="b"/>
        <c:numFmt formatCode="ge" sourceLinked="1"/>
        <c:majorTickMark val="none"/>
        <c:minorTickMark val="none"/>
        <c:tickLblPos val="none"/>
        <c:crossAx val="93737344"/>
        <c:crosses val="autoZero"/>
        <c:auto val="1"/>
        <c:lblOffset val="100"/>
        <c:baseTimeUnit val="years"/>
      </c:dateAx>
      <c:valAx>
        <c:axId val="937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760128"/>
        <c:axId val="937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93760128"/>
        <c:axId val="93774592"/>
      </c:lineChart>
      <c:dateAx>
        <c:axId val="93760128"/>
        <c:scaling>
          <c:orientation val="minMax"/>
        </c:scaling>
        <c:delete val="1"/>
        <c:axPos val="b"/>
        <c:numFmt formatCode="ge" sourceLinked="1"/>
        <c:majorTickMark val="none"/>
        <c:minorTickMark val="none"/>
        <c:tickLblPos val="none"/>
        <c:crossAx val="93774592"/>
        <c:crosses val="autoZero"/>
        <c:auto val="1"/>
        <c:lblOffset val="100"/>
        <c:baseTimeUnit val="years"/>
      </c:dateAx>
      <c:valAx>
        <c:axId val="937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38.979999999999997</c:v>
                </c:pt>
                <c:pt idx="1">
                  <c:v>47.78</c:v>
                </c:pt>
                <c:pt idx="2">
                  <c:v>66.34</c:v>
                </c:pt>
                <c:pt idx="3">
                  <c:v>114.69</c:v>
                </c:pt>
                <c:pt idx="4">
                  <c:v>93.01</c:v>
                </c:pt>
              </c:numCache>
            </c:numRef>
          </c:val>
        </c:ser>
        <c:dLbls>
          <c:showLegendKey val="0"/>
          <c:showVal val="0"/>
          <c:showCatName val="0"/>
          <c:showSerName val="0"/>
          <c:showPercent val="0"/>
          <c:showBubbleSize val="0"/>
        </c:dLbls>
        <c:gapWidth val="150"/>
        <c:axId val="93483008"/>
        <c:axId val="934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93483008"/>
        <c:axId val="93484928"/>
      </c:lineChart>
      <c:dateAx>
        <c:axId val="93483008"/>
        <c:scaling>
          <c:orientation val="minMax"/>
        </c:scaling>
        <c:delete val="1"/>
        <c:axPos val="b"/>
        <c:numFmt formatCode="ge" sourceLinked="1"/>
        <c:majorTickMark val="none"/>
        <c:minorTickMark val="none"/>
        <c:tickLblPos val="none"/>
        <c:crossAx val="93484928"/>
        <c:crosses val="autoZero"/>
        <c:auto val="1"/>
        <c:lblOffset val="100"/>
        <c:baseTimeUnit val="years"/>
      </c:dateAx>
      <c:valAx>
        <c:axId val="934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548.51</c:v>
                </c:pt>
                <c:pt idx="1">
                  <c:v>420.44</c:v>
                </c:pt>
                <c:pt idx="2">
                  <c:v>332.47</c:v>
                </c:pt>
                <c:pt idx="3">
                  <c:v>172.18</c:v>
                </c:pt>
                <c:pt idx="4">
                  <c:v>239.24</c:v>
                </c:pt>
              </c:numCache>
            </c:numRef>
          </c:val>
        </c:ser>
        <c:dLbls>
          <c:showLegendKey val="0"/>
          <c:showVal val="0"/>
          <c:showCatName val="0"/>
          <c:showSerName val="0"/>
          <c:showPercent val="0"/>
          <c:showBubbleSize val="0"/>
        </c:dLbls>
        <c:gapWidth val="150"/>
        <c:axId val="93506560"/>
        <c:axId val="935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93506560"/>
        <c:axId val="93508736"/>
      </c:lineChart>
      <c:dateAx>
        <c:axId val="93506560"/>
        <c:scaling>
          <c:orientation val="minMax"/>
        </c:scaling>
        <c:delete val="1"/>
        <c:axPos val="b"/>
        <c:numFmt formatCode="ge" sourceLinked="1"/>
        <c:majorTickMark val="none"/>
        <c:minorTickMark val="none"/>
        <c:tickLblPos val="none"/>
        <c:crossAx val="93508736"/>
        <c:crosses val="autoZero"/>
        <c:auto val="1"/>
        <c:lblOffset val="100"/>
        <c:baseTimeUnit val="years"/>
      </c:dateAx>
      <c:valAx>
        <c:axId val="935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川本町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3508</v>
      </c>
      <c r="AM8" s="64"/>
      <c r="AN8" s="64"/>
      <c r="AO8" s="64"/>
      <c r="AP8" s="64"/>
      <c r="AQ8" s="64"/>
      <c r="AR8" s="64"/>
      <c r="AS8" s="64"/>
      <c r="AT8" s="63">
        <f>データ!S6</f>
        <v>106.43</v>
      </c>
      <c r="AU8" s="63"/>
      <c r="AV8" s="63"/>
      <c r="AW8" s="63"/>
      <c r="AX8" s="63"/>
      <c r="AY8" s="63"/>
      <c r="AZ8" s="63"/>
      <c r="BA8" s="63"/>
      <c r="BB8" s="63">
        <f>データ!T6</f>
        <v>32.96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13.23</v>
      </c>
      <c r="Q10" s="63"/>
      <c r="R10" s="63"/>
      <c r="S10" s="63"/>
      <c r="T10" s="63"/>
      <c r="U10" s="63"/>
      <c r="V10" s="63"/>
      <c r="W10" s="63">
        <f>データ!P6</f>
        <v>100</v>
      </c>
      <c r="X10" s="63"/>
      <c r="Y10" s="63"/>
      <c r="Z10" s="63"/>
      <c r="AA10" s="63"/>
      <c r="AB10" s="63"/>
      <c r="AC10" s="63"/>
      <c r="AD10" s="64">
        <f>データ!Q6</f>
        <v>4030</v>
      </c>
      <c r="AE10" s="64"/>
      <c r="AF10" s="64"/>
      <c r="AG10" s="64"/>
      <c r="AH10" s="64"/>
      <c r="AI10" s="64"/>
      <c r="AJ10" s="64"/>
      <c r="AK10" s="2"/>
      <c r="AL10" s="64">
        <f>データ!U6</f>
        <v>457</v>
      </c>
      <c r="AM10" s="64"/>
      <c r="AN10" s="64"/>
      <c r="AO10" s="64"/>
      <c r="AP10" s="64"/>
      <c r="AQ10" s="64"/>
      <c r="AR10" s="64"/>
      <c r="AS10" s="64"/>
      <c r="AT10" s="63">
        <f>データ!V6</f>
        <v>0.22</v>
      </c>
      <c r="AU10" s="63"/>
      <c r="AV10" s="63"/>
      <c r="AW10" s="63"/>
      <c r="AX10" s="63"/>
      <c r="AY10" s="63"/>
      <c r="AZ10" s="63"/>
      <c r="BA10" s="63"/>
      <c r="BB10" s="63">
        <f>データ!W6</f>
        <v>2077.27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324418</v>
      </c>
      <c r="D6" s="31">
        <f t="shared" si="3"/>
        <v>47</v>
      </c>
      <c r="E6" s="31">
        <f t="shared" si="3"/>
        <v>17</v>
      </c>
      <c r="F6" s="31">
        <f t="shared" si="3"/>
        <v>5</v>
      </c>
      <c r="G6" s="31">
        <f t="shared" si="3"/>
        <v>0</v>
      </c>
      <c r="H6" s="31" t="str">
        <f t="shared" si="3"/>
        <v>島根県　川本町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13.23</v>
      </c>
      <c r="P6" s="32">
        <f t="shared" si="3"/>
        <v>100</v>
      </c>
      <c r="Q6" s="32">
        <f t="shared" si="3"/>
        <v>4030</v>
      </c>
      <c r="R6" s="32">
        <f t="shared" si="3"/>
        <v>3508</v>
      </c>
      <c r="S6" s="32">
        <f t="shared" si="3"/>
        <v>106.43</v>
      </c>
      <c r="T6" s="32">
        <f t="shared" si="3"/>
        <v>32.96</v>
      </c>
      <c r="U6" s="32">
        <f t="shared" si="3"/>
        <v>457</v>
      </c>
      <c r="V6" s="32">
        <f t="shared" si="3"/>
        <v>0.22</v>
      </c>
      <c r="W6" s="32">
        <f t="shared" si="3"/>
        <v>2077.27</v>
      </c>
      <c r="X6" s="33">
        <f>IF(X7="",NA(),X7)</f>
        <v>49.03</v>
      </c>
      <c r="Y6" s="33">
        <f t="shared" ref="Y6:AG6" si="4">IF(Y7="",NA(),Y7)</f>
        <v>54.6</v>
      </c>
      <c r="Z6" s="33">
        <f t="shared" si="4"/>
        <v>64.84</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38.979999999999997</v>
      </c>
      <c r="BQ6" s="33">
        <f t="shared" ref="BQ6:BY6" si="8">IF(BQ7="",NA(),BQ7)</f>
        <v>47.78</v>
      </c>
      <c r="BR6" s="33">
        <f t="shared" si="8"/>
        <v>66.34</v>
      </c>
      <c r="BS6" s="33">
        <f t="shared" si="8"/>
        <v>114.69</v>
      </c>
      <c r="BT6" s="33">
        <f t="shared" si="8"/>
        <v>93.01</v>
      </c>
      <c r="BU6" s="33">
        <f t="shared" si="8"/>
        <v>43.24</v>
      </c>
      <c r="BV6" s="33">
        <f t="shared" si="8"/>
        <v>42.13</v>
      </c>
      <c r="BW6" s="33">
        <f t="shared" si="8"/>
        <v>42.48</v>
      </c>
      <c r="BX6" s="33">
        <f t="shared" si="8"/>
        <v>41.04</v>
      </c>
      <c r="BY6" s="33">
        <f t="shared" si="8"/>
        <v>41.08</v>
      </c>
      <c r="BZ6" s="32" t="str">
        <f>IF(BZ7="","",IF(BZ7="-","【-】","【"&amp;SUBSTITUTE(TEXT(BZ7,"#,##0.00"),"-","△")&amp;"】"))</f>
        <v>【51.49】</v>
      </c>
      <c r="CA6" s="33">
        <f>IF(CA7="",NA(),CA7)</f>
        <v>548.51</v>
      </c>
      <c r="CB6" s="33">
        <f t="shared" ref="CB6:CJ6" si="9">IF(CB7="",NA(),CB7)</f>
        <v>420.44</v>
      </c>
      <c r="CC6" s="33">
        <f t="shared" si="9"/>
        <v>332.47</v>
      </c>
      <c r="CD6" s="33">
        <f t="shared" si="9"/>
        <v>172.18</v>
      </c>
      <c r="CE6" s="33">
        <f t="shared" si="9"/>
        <v>239.24</v>
      </c>
      <c r="CF6" s="33">
        <f t="shared" si="9"/>
        <v>338.76</v>
      </c>
      <c r="CG6" s="33">
        <f t="shared" si="9"/>
        <v>348.41</v>
      </c>
      <c r="CH6" s="33">
        <f t="shared" si="9"/>
        <v>343.8</v>
      </c>
      <c r="CI6" s="33">
        <f t="shared" si="9"/>
        <v>357.08</v>
      </c>
      <c r="CJ6" s="33">
        <f t="shared" si="9"/>
        <v>378.08</v>
      </c>
      <c r="CK6" s="32" t="str">
        <f>IF(CK7="","",IF(CK7="-","【-】","【"&amp;SUBSTITUTE(TEXT(CK7,"#,##0.00"),"-","△")&amp;"】"))</f>
        <v>【295.10】</v>
      </c>
      <c r="CL6" s="33">
        <f>IF(CL7="",NA(),CL7)</f>
        <v>54.35</v>
      </c>
      <c r="CM6" s="33">
        <f t="shared" ref="CM6:CU6" si="10">IF(CM7="",NA(),CM7)</f>
        <v>58.15</v>
      </c>
      <c r="CN6" s="33">
        <f t="shared" si="10"/>
        <v>53.26</v>
      </c>
      <c r="CO6" s="33">
        <f t="shared" si="10"/>
        <v>59.24</v>
      </c>
      <c r="CP6" s="33">
        <f t="shared" si="10"/>
        <v>53.8</v>
      </c>
      <c r="CQ6" s="33">
        <f t="shared" si="10"/>
        <v>44.78</v>
      </c>
      <c r="CR6" s="33">
        <f t="shared" si="10"/>
        <v>47.19</v>
      </c>
      <c r="CS6" s="33">
        <f t="shared" si="10"/>
        <v>46.59</v>
      </c>
      <c r="CT6" s="33">
        <f t="shared" si="10"/>
        <v>45.82</v>
      </c>
      <c r="CU6" s="33">
        <f t="shared" si="10"/>
        <v>44.36</v>
      </c>
      <c r="CV6" s="32" t="str">
        <f>IF(CV7="","",IF(CV7="-","【-】","【"&amp;SUBSTITUTE(TEXT(CV7,"#,##0.00"),"-","△")&amp;"】"))</f>
        <v>【53.65】</v>
      </c>
      <c r="CW6" s="33">
        <f>IF(CW7="",NA(),CW7)</f>
        <v>73.959999999999994</v>
      </c>
      <c r="CX6" s="33">
        <f t="shared" ref="CX6:DF6" si="11">IF(CX7="",NA(),CX7)</f>
        <v>75</v>
      </c>
      <c r="CY6" s="33">
        <f t="shared" si="11"/>
        <v>78.91</v>
      </c>
      <c r="CZ6" s="33">
        <f t="shared" si="11"/>
        <v>77.680000000000007</v>
      </c>
      <c r="DA6" s="33">
        <f t="shared" si="11"/>
        <v>76.59</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324418</v>
      </c>
      <c r="D7" s="35">
        <v>47</v>
      </c>
      <c r="E7" s="35">
        <v>17</v>
      </c>
      <c r="F7" s="35">
        <v>5</v>
      </c>
      <c r="G7" s="35">
        <v>0</v>
      </c>
      <c r="H7" s="35" t="s">
        <v>96</v>
      </c>
      <c r="I7" s="35" t="s">
        <v>97</v>
      </c>
      <c r="J7" s="35" t="s">
        <v>98</v>
      </c>
      <c r="K7" s="35" t="s">
        <v>99</v>
      </c>
      <c r="L7" s="35" t="s">
        <v>100</v>
      </c>
      <c r="M7" s="36" t="s">
        <v>101</v>
      </c>
      <c r="N7" s="36" t="s">
        <v>102</v>
      </c>
      <c r="O7" s="36">
        <v>13.23</v>
      </c>
      <c r="P7" s="36">
        <v>100</v>
      </c>
      <c r="Q7" s="36">
        <v>4030</v>
      </c>
      <c r="R7" s="36">
        <v>3508</v>
      </c>
      <c r="S7" s="36">
        <v>106.43</v>
      </c>
      <c r="T7" s="36">
        <v>32.96</v>
      </c>
      <c r="U7" s="36">
        <v>457</v>
      </c>
      <c r="V7" s="36">
        <v>0.22</v>
      </c>
      <c r="W7" s="36">
        <v>2077.27</v>
      </c>
      <c r="X7" s="36">
        <v>49.03</v>
      </c>
      <c r="Y7" s="36">
        <v>54.6</v>
      </c>
      <c r="Z7" s="36">
        <v>64.84</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38.979999999999997</v>
      </c>
      <c r="BQ7" s="36">
        <v>47.78</v>
      </c>
      <c r="BR7" s="36">
        <v>66.34</v>
      </c>
      <c r="BS7" s="36">
        <v>114.69</v>
      </c>
      <c r="BT7" s="36">
        <v>93.01</v>
      </c>
      <c r="BU7" s="36">
        <v>43.24</v>
      </c>
      <c r="BV7" s="36">
        <v>42.13</v>
      </c>
      <c r="BW7" s="36">
        <v>42.48</v>
      </c>
      <c r="BX7" s="36">
        <v>41.04</v>
      </c>
      <c r="BY7" s="36">
        <v>41.08</v>
      </c>
      <c r="BZ7" s="36">
        <v>51.49</v>
      </c>
      <c r="CA7" s="36">
        <v>548.51</v>
      </c>
      <c r="CB7" s="36">
        <v>420.44</v>
      </c>
      <c r="CC7" s="36">
        <v>332.47</v>
      </c>
      <c r="CD7" s="36">
        <v>172.18</v>
      </c>
      <c r="CE7" s="36">
        <v>239.24</v>
      </c>
      <c r="CF7" s="36">
        <v>338.76</v>
      </c>
      <c r="CG7" s="36">
        <v>348.41</v>
      </c>
      <c r="CH7" s="36">
        <v>343.8</v>
      </c>
      <c r="CI7" s="36">
        <v>357.08</v>
      </c>
      <c r="CJ7" s="36">
        <v>378.08</v>
      </c>
      <c r="CK7" s="36">
        <v>295.10000000000002</v>
      </c>
      <c r="CL7" s="36">
        <v>54.35</v>
      </c>
      <c r="CM7" s="36">
        <v>58.15</v>
      </c>
      <c r="CN7" s="36">
        <v>53.26</v>
      </c>
      <c r="CO7" s="36">
        <v>59.24</v>
      </c>
      <c r="CP7" s="36">
        <v>53.8</v>
      </c>
      <c r="CQ7" s="36">
        <v>44.78</v>
      </c>
      <c r="CR7" s="36">
        <v>47.19</v>
      </c>
      <c r="CS7" s="36">
        <v>46.59</v>
      </c>
      <c r="CT7" s="36">
        <v>45.82</v>
      </c>
      <c r="CU7" s="36">
        <v>44.36</v>
      </c>
      <c r="CV7" s="36">
        <v>53.65</v>
      </c>
      <c r="CW7" s="36">
        <v>73.959999999999994</v>
      </c>
      <c r="CX7" s="36">
        <v>75</v>
      </c>
      <c r="CY7" s="36">
        <v>78.91</v>
      </c>
      <c r="CZ7" s="36">
        <v>77.680000000000007</v>
      </c>
      <c r="DA7" s="36">
        <v>76.59</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kwpc0135</cp:lastModifiedBy>
  <cp:lastPrinted>2016-02-24T08:04:20Z</cp:lastPrinted>
  <dcterms:created xsi:type="dcterms:W3CDTF">2016-01-14T11:03:24Z</dcterms:created>
  <dcterms:modified xsi:type="dcterms:W3CDTF">2016-02-24T08:04:22Z</dcterms:modified>
  <cp:category/>
</cp:coreProperties>
</file>