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<sst xmlns="http://schemas.openxmlformats.org/spreadsheetml/2006/main" count="232" uniqueCount="111">
  <si>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</si>
  <si>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</si>
  <si>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</si>
  <si>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</si>
  <si>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</si>
  <si>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</si>
  <si>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</si>
  <si>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</si>
  <si>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</si>
  <si>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</si>
  <si>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</si>
  <si>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</si>
  <si>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</si>
  <si>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</si>
  <si>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</si>
  <si>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</si>
  <si>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</si>
  <si>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</si>
  <si>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</si>
  <si>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</si>
  <si>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</si>
  <si>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</si>
  <si>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</si>
  <si>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</si>
  <si>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</si>
  <si>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</si>
  <si>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</si>
  <si>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</si>
  <si>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</si>
  <si>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</si>
  <si>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</si>
  <si>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</si>
  <si>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</si>
  <si>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</si>
  <si>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</si>
  <si>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</si>
  <si>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</si>
  <si>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</si>
  <si>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</si>
  <si>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</si>
  <si>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</si>
  <si>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</si>
  <si>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</si>
  <si>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</si>
  <si>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</si>
  <si>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</si>
  <si>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</si>
  <si>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</si>
  <si>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</si>
  <si>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</si>
  <si>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</si>
  <si>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</si>
  <si>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</si>
  <si>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</si>
  <si>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</si>
  <si>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</si>
  <si>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</si>
  <si>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</si>
  <si>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</si>
  <si>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</si>
  <si>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</si>
  <si>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</si>
  <si>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</si>
  <si>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</si>
  <si>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</si>
  <si>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</si>
  <si>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</si>
  <si>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</si>
  <si>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</si>
  <si>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</si>
  <si>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</si>
  <si>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</si>
  <si>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</si>
  <si>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</si>
  <si>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</si>
  <si>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</si>
  <si>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</si>
  <si>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</si>
  <si>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</si>
  <si>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</si>
  <si>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</si>
  <si>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</si>
  <si>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</si>
  <si>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</si>
  <si>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</si>
  <si>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</si>
  <si>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</si>
  <si>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</si>
  <si>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</si>
  <si>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</si>
  <si>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</si>
  <si>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</si>
  <si>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</si>
  <si>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</si>
  <si>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</si>
  <si>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</si>
  <si>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島根県　飯南町</t>
  </si>
  <si>
    <t>法非適用</t>
  </si>
  <si>
    <t>下水道事業</t>
  </si>
  <si>
    <t>個別排水処理</t>
  </si>
  <si>
    <t>L3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</si>
  <si>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</si>
  <si>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</si>
  <si>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</si>
  <si>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</si>
  <si>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</si>
  <si>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</si>
  <si>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</si>
  <si>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飯南町生活排水処理基本計画に基づき、連担地の比較的家屋間の距離が小さい地域については、公共下水道及び農業集落排水の整備、また促進計画区域外の地域については、合併処理浄化槽の普及を図ることとし、合併処理浄化槽については、毎年度、10基～20基までの整備を実施している。
　近年は、１基あたりの処理人口も減少しつつあり、生活排水処理促進とともに維持管理費も増加傾向にある。</t>
    <rPh sb="1" eb="4">
      <t>イイナンチョウ</t>
    </rPh>
    <rPh sb="15" eb="16">
      <t>モト</t>
    </rPh>
    <rPh sb="19" eb="20">
      <t>レン</t>
    </rPh>
    <rPh sb="49" eb="50">
      <t>オヨ</t>
    </rPh>
    <rPh sb="51" eb="53">
      <t>ノウギョウ</t>
    </rPh>
    <rPh sb="53" eb="55">
      <t>シュウラク</t>
    </rPh>
    <rPh sb="55" eb="57">
      <t>ハイスイ</t>
    </rPh>
    <rPh sb="90" eb="91">
      <t>ハカ</t>
    </rPh>
    <rPh sb="97" eb="99">
      <t>ガッペイ</t>
    </rPh>
    <rPh sb="99" eb="101">
      <t>ショリ</t>
    </rPh>
    <rPh sb="101" eb="104">
      <t>ジョウカソウ</t>
    </rPh>
    <rPh sb="110" eb="113">
      <t>マイネンド</t>
    </rPh>
    <rPh sb="116" eb="117">
      <t>キ</t>
    </rPh>
    <rPh sb="120" eb="121">
      <t>キ</t>
    </rPh>
    <rPh sb="124" eb="126">
      <t>セイビ</t>
    </rPh>
    <rPh sb="127" eb="129">
      <t>ジッシ</t>
    </rPh>
    <rPh sb="136" eb="138">
      <t>キンネン</t>
    </rPh>
    <rPh sb="141" eb="142">
      <t>キ</t>
    </rPh>
    <rPh sb="146" eb="148">
      <t>ショリ</t>
    </rPh>
    <rPh sb="148" eb="150">
      <t>ジンコウ</t>
    </rPh>
    <rPh sb="151" eb="153">
      <t>ゲンショウ</t>
    </rPh>
    <rPh sb="159" eb="161">
      <t>セイカツ</t>
    </rPh>
    <rPh sb="161" eb="163">
      <t>ハイスイ</t>
    </rPh>
    <rPh sb="163" eb="165">
      <t>ショリ</t>
    </rPh>
    <rPh sb="165" eb="167">
      <t>ソクシン</t>
    </rPh>
    <rPh sb="171" eb="173">
      <t>イジ</t>
    </rPh>
    <rPh sb="173" eb="175">
      <t>カンリ</t>
    </rPh>
    <rPh sb="175" eb="176">
      <t>ヒ</t>
    </rPh>
    <rPh sb="177" eb="179">
      <t>ゾウカ</t>
    </rPh>
    <rPh sb="179" eb="181">
      <t>ケイコウ</t>
    </rPh>
    <phoneticPr fontId="4"/>
  </si>
  <si>
    <t>　浄化槽本体はあまり老朽化は進んでいないが、ブロワーについては、耐用年数が３年であり故障等が増加傾向にある。</t>
    <rPh sb="1" eb="3">
      <t>ジョウカ</t>
    </rPh>
    <rPh sb="3" eb="4">
      <t>ソウ</t>
    </rPh>
    <rPh sb="4" eb="6">
      <t>ホンタイ</t>
    </rPh>
    <rPh sb="10" eb="13">
      <t>ロウキュウカ</t>
    </rPh>
    <rPh sb="14" eb="15">
      <t>スス</t>
    </rPh>
    <rPh sb="32" eb="34">
      <t>タイヨウ</t>
    </rPh>
    <rPh sb="34" eb="36">
      <t>ネンスウ</t>
    </rPh>
    <rPh sb="38" eb="39">
      <t>ネン</t>
    </rPh>
    <rPh sb="42" eb="44">
      <t>コショウ</t>
    </rPh>
    <rPh sb="44" eb="45">
      <t>ナド</t>
    </rPh>
    <rPh sb="46" eb="48">
      <t>ゾウカ</t>
    </rPh>
    <rPh sb="48" eb="50">
      <t>ケイコウ</t>
    </rPh>
    <phoneticPr fontId="4"/>
  </si>
  <si>
    <t>　生活排水処理は、安心・安全な住民生活を守る上で重要な施策であるのでり、今後も促進を図りながら、適切な現有施設の適切な維持管理を行い、大規模修繕等を抑制しながら健全な経営を図っていく。</t>
    <rPh sb="1" eb="3">
      <t>セイカツ</t>
    </rPh>
    <rPh sb="3" eb="5">
      <t>ハイスイ</t>
    </rPh>
    <rPh sb="5" eb="7">
      <t>ショリ</t>
    </rPh>
    <rPh sb="9" eb="11">
      <t>アンシン</t>
    </rPh>
    <rPh sb="12" eb="14">
      <t>アンゼン</t>
    </rPh>
    <rPh sb="15" eb="17">
      <t>ジュウミン</t>
    </rPh>
    <rPh sb="17" eb="19">
      <t>セイカツ</t>
    </rPh>
    <rPh sb="20" eb="21">
      <t>マモ</t>
    </rPh>
    <rPh sb="22" eb="23">
      <t>ウエ</t>
    </rPh>
    <rPh sb="24" eb="26">
      <t>ジュウヨウ</t>
    </rPh>
    <rPh sb="27" eb="29">
      <t>シサク</t>
    </rPh>
    <rPh sb="36" eb="38">
      <t>コンゴ</t>
    </rPh>
    <rPh sb="39" eb="41">
      <t>ソクシン</t>
    </rPh>
    <rPh sb="42" eb="43">
      <t>ハカ</t>
    </rPh>
    <rPh sb="48" eb="50">
      <t>テキセツ</t>
    </rPh>
    <rPh sb="51" eb="53">
      <t>ゲンユウ</t>
    </rPh>
    <rPh sb="53" eb="55">
      <t>シセツ</t>
    </rPh>
    <rPh sb="56" eb="58">
      <t>テキセツ</t>
    </rPh>
    <rPh sb="59" eb="61">
      <t>イジ</t>
    </rPh>
    <rPh sb="61" eb="63">
      <t>カンリ</t>
    </rPh>
    <rPh sb="64" eb="65">
      <t>オコナ</t>
    </rPh>
    <rPh sb="67" eb="70">
      <t>ダイキボ</t>
    </rPh>
    <rPh sb="70" eb="72">
      <t>シュウゼン</t>
    </rPh>
    <rPh sb="72" eb="73">
      <t>トウ</t>
    </rPh>
    <rPh sb="74" eb="76">
      <t>ヨクセイ</t>
    </rPh>
    <rPh sb="80" eb="82">
      <t>ケンゼン</t>
    </rPh>
    <rPh sb="83" eb="85">
      <t>ケイエイ</t>
    </rPh>
    <rPh sb="86" eb="87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</si>
</sst>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31360"/>
        <c:axId val="91233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31360"/>
        <c:axId val="91233280"/>
      </c:lineChart>
      <c:dateAx>
        <c:axId val="9123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233280"/>
        <c:crosses val="autoZero"/>
        <c:auto val="1"/>
        <c:lblOffset val="100"/>
        <c:baseTimeUnit val="years"/>
      </c:dateAx>
      <c:valAx>
        <c:axId val="91233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231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65.31</c:v>
                </c:pt>
                <c:pt idx="1">
                  <c:v>64.58</c:v>
                </c:pt>
                <c:pt idx="2">
                  <c:v>73.53</c:v>
                </c:pt>
                <c:pt idx="3">
                  <c:v>73.53</c:v>
                </c:pt>
                <c:pt idx="4">
                  <c:v>76.47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36480"/>
        <c:axId val="9723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55.42</c:v>
                </c:pt>
                <c:pt idx="2">
                  <c:v>58.58</c:v>
                </c:pt>
                <c:pt idx="3">
                  <c:v>58.82</c:v>
                </c:pt>
                <c:pt idx="4">
                  <c:v>51.54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36480"/>
        <c:axId val="97238400"/>
      </c:lineChart>
      <c:dateAx>
        <c:axId val="9723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38400"/>
        <c:crosses val="autoZero"/>
        <c:auto val="1"/>
        <c:lblOffset val="100"/>
        <c:baseTimeUnit val="years"/>
      </c:dateAx>
      <c:valAx>
        <c:axId val="9723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3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72960"/>
        <c:axId val="9727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76.58</c:v>
                </c:pt>
                <c:pt idx="1">
                  <c:v>74.290000000000006</c:v>
                </c:pt>
                <c:pt idx="2">
                  <c:v>72.31</c:v>
                </c:pt>
                <c:pt idx="3">
                  <c:v>71.760000000000005</c:v>
                </c:pt>
                <c:pt idx="4">
                  <c:v>71.599999999999994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72960"/>
        <c:axId val="97274880"/>
      </c:lineChart>
      <c:dateAx>
        <c:axId val="9727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74880"/>
        <c:crosses val="autoZero"/>
        <c:auto val="1"/>
        <c:lblOffset val="100"/>
        <c:baseTimeUnit val="years"/>
      </c:dateAx>
      <c:valAx>
        <c:axId val="9727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7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85.35</c:v>
                </c:pt>
                <c:pt idx="1">
                  <c:v>85.58</c:v>
                </c:pt>
                <c:pt idx="2">
                  <c:v>83.94</c:v>
                </c:pt>
                <c:pt idx="3">
                  <c:v>83.46</c:v>
                </c:pt>
                <c:pt idx="4">
                  <c:v>83.21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80128"/>
        <c:axId val="9128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80128"/>
        <c:axId val="91282048"/>
      </c:lineChart>
      <c:dateAx>
        <c:axId val="9128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282048"/>
        <c:crosses val="autoZero"/>
        <c:auto val="1"/>
        <c:lblOffset val="100"/>
        <c:baseTimeUnit val="years"/>
      </c:dateAx>
      <c:valAx>
        <c:axId val="9128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28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78752"/>
        <c:axId val="91580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78752"/>
        <c:axId val="91580672"/>
      </c:lineChart>
      <c:dateAx>
        <c:axId val="91578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80672"/>
        <c:crosses val="autoZero"/>
        <c:auto val="1"/>
        <c:lblOffset val="100"/>
        <c:baseTimeUnit val="years"/>
      </c:dateAx>
      <c:valAx>
        <c:axId val="91580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78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37344"/>
        <c:axId val="9733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37344"/>
        <c:axId val="97339264"/>
      </c:lineChart>
      <c:dateAx>
        <c:axId val="9733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339264"/>
        <c:crosses val="autoZero"/>
        <c:auto val="1"/>
        <c:lblOffset val="100"/>
        <c:baseTimeUnit val="years"/>
      </c:dateAx>
      <c:valAx>
        <c:axId val="9733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337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55648"/>
        <c:axId val="9737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55648"/>
        <c:axId val="97370112"/>
      </c:lineChart>
      <c:dateAx>
        <c:axId val="9735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370112"/>
        <c:crosses val="autoZero"/>
        <c:auto val="1"/>
        <c:lblOffset val="100"/>
        <c:baseTimeUnit val="years"/>
      </c:dateAx>
      <c:valAx>
        <c:axId val="9737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35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12608"/>
        <c:axId val="9741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12608"/>
        <c:axId val="97414528"/>
      </c:lineChart>
      <c:dateAx>
        <c:axId val="9741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414528"/>
        <c:crosses val="autoZero"/>
        <c:auto val="1"/>
        <c:lblOffset val="100"/>
        <c:baseTimeUnit val="years"/>
      </c:dateAx>
      <c:valAx>
        <c:axId val="9741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41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383.83</c:v>
                </c:pt>
                <c:pt idx="1">
                  <c:v>360.41</c:v>
                </c:pt>
                <c:pt idx="2">
                  <c:v>280.94</c:v>
                </c:pt>
                <c:pt idx="3">
                  <c:v>212</c:v>
                </c:pt>
                <c:pt idx="4">
                  <c:v>149.01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30912"/>
        <c:axId val="9744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946.72</c:v>
                </c:pt>
                <c:pt idx="1">
                  <c:v>844.96</c:v>
                </c:pt>
                <c:pt idx="2">
                  <c:v>862.78</c:v>
                </c:pt>
                <c:pt idx="3">
                  <c:v>803.29</c:v>
                </c:pt>
                <c:pt idx="4">
                  <c:v>760.12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30912"/>
        <c:axId val="97445376"/>
      </c:lineChart>
      <c:dateAx>
        <c:axId val="97430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445376"/>
        <c:crosses val="autoZero"/>
        <c:auto val="1"/>
        <c:lblOffset val="100"/>
        <c:baseTimeUnit val="years"/>
      </c:dateAx>
      <c:valAx>
        <c:axId val="9744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430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66.14</c:v>
                </c:pt>
                <c:pt idx="1">
                  <c:v>57.14</c:v>
                </c:pt>
                <c:pt idx="2">
                  <c:v>73.12</c:v>
                </c:pt>
                <c:pt idx="3">
                  <c:v>84.35</c:v>
                </c:pt>
                <c:pt idx="4">
                  <c:v>84.87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94272"/>
        <c:axId val="9710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54.34</c:v>
                </c:pt>
                <c:pt idx="1">
                  <c:v>51.86</c:v>
                </c:pt>
                <c:pt idx="2">
                  <c:v>54.55</c:v>
                </c:pt>
                <c:pt idx="3">
                  <c:v>56.63</c:v>
                </c:pt>
                <c:pt idx="4">
                  <c:v>50.17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94272"/>
        <c:axId val="97104640"/>
      </c:lineChart>
      <c:dateAx>
        <c:axId val="9709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104640"/>
        <c:crosses val="autoZero"/>
        <c:auto val="1"/>
        <c:lblOffset val="100"/>
        <c:baseTimeUnit val="years"/>
      </c:dateAx>
      <c:valAx>
        <c:axId val="9710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09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361.88</c:v>
                </c:pt>
                <c:pt idx="1">
                  <c:v>436.97</c:v>
                </c:pt>
                <c:pt idx="2">
                  <c:v>384.29</c:v>
                </c:pt>
                <c:pt idx="3">
                  <c:v>375.29</c:v>
                </c:pt>
                <c:pt idx="4">
                  <c:v>379.48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22176"/>
        <c:axId val="9718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273.08999999999997</c:v>
                </c:pt>
                <c:pt idx="1">
                  <c:v>297.51</c:v>
                </c:pt>
                <c:pt idx="2">
                  <c:v>275.64999999999998</c:v>
                </c:pt>
                <c:pt idx="3">
                  <c:v>272.66000000000003</c:v>
                </c:pt>
                <c:pt idx="4">
                  <c:v>329.08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22176"/>
        <c:axId val="97189888"/>
      </c:lineChart>
      <c:dateAx>
        <c:axId val="9712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189888"/>
        <c:crosses val="autoZero"/>
        <c:auto val="1"/>
        <c:lblOffset val="100"/>
        <c:baseTimeUnit val="years"/>
      </c:dateAx>
      <c:valAx>
        <c:axId val="9718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122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【721.24】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【293.69】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島根県　飯南町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個別排水処理</v>
      </c>
      <c r="Q8" s="46"/>
      <c r="R8" s="46"/>
      <c r="S8" s="46"/>
      <c r="T8" s="46"/>
      <c r="U8" s="46"/>
      <c r="V8" s="46"/>
      <c r="W8" s="46" t="str">
        <f>データ!L6</f>
        <v>L3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5251</v>
      </c>
      <c r="AM8" s="47"/>
      <c r="AN8" s="47"/>
      <c r="AO8" s="47"/>
      <c r="AP8" s="47"/>
      <c r="AQ8" s="47"/>
      <c r="AR8" s="47"/>
      <c r="AS8" s="47"/>
      <c r="AT8" s="43">
        <f>データ!S6</f>
        <v>242.88</v>
      </c>
      <c r="AU8" s="43"/>
      <c r="AV8" s="43"/>
      <c r="AW8" s="43"/>
      <c r="AX8" s="43"/>
      <c r="AY8" s="43"/>
      <c r="AZ8" s="43"/>
      <c r="BA8" s="43"/>
      <c r="BB8" s="43">
        <f>データ!T6</f>
        <v>21.62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2.44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4725</v>
      </c>
      <c r="AE10" s="47"/>
      <c r="AF10" s="47"/>
      <c r="AG10" s="47"/>
      <c r="AH10" s="47"/>
      <c r="AI10" s="47"/>
      <c r="AJ10" s="47"/>
      <c r="AK10" s="2"/>
      <c r="AL10" s="47">
        <f>データ!U6</f>
        <v>127</v>
      </c>
      <c r="AM10" s="47"/>
      <c r="AN10" s="47"/>
      <c r="AO10" s="47"/>
      <c r="AP10" s="47"/>
      <c r="AQ10" s="47"/>
      <c r="AR10" s="47"/>
      <c r="AS10" s="47"/>
      <c r="AT10" s="43">
        <f>データ!V6</f>
        <v>0.02</v>
      </c>
      <c r="AU10" s="43"/>
      <c r="AV10" s="43"/>
      <c r="AW10" s="43"/>
      <c r="AX10" s="43"/>
      <c r="AY10" s="43"/>
      <c r="AZ10" s="43"/>
      <c r="BA10" s="43"/>
      <c r="BB10" s="43">
        <f>データ!W6</f>
        <v>6350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323861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島根県　飯南町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2.44</v>
      </c>
      <c r="P6" s="32">
        <f t="shared" si="3"/>
        <v>100</v>
      </c>
      <c r="Q6" s="32">
        <f t="shared" si="3"/>
        <v>4725</v>
      </c>
      <c r="R6" s="32">
        <f t="shared" si="3"/>
        <v>5251</v>
      </c>
      <c r="S6" s="32">
        <f t="shared" si="3"/>
        <v>242.88</v>
      </c>
      <c r="T6" s="32">
        <f t="shared" si="3"/>
        <v>21.62</v>
      </c>
      <c r="U6" s="32">
        <f t="shared" si="3"/>
        <v>127</v>
      </c>
      <c r="V6" s="32">
        <f t="shared" si="3"/>
        <v>0.02</v>
      </c>
      <c r="W6" s="32">
        <f t="shared" si="3"/>
        <v>6350</v>
      </c>
      <c r="X6" s="33">
        <f>IF(X7="",NA(),X7)</f>
        <v>85.35</v>
      </c>
      <c r="Y6" s="33">
        <f t="shared" ref="Y6:AG6" si="4">IF(Y7="",NA(),Y7)</f>
        <v>85.58</v>
      </c>
      <c r="Z6" s="33">
        <f t="shared" si="4"/>
        <v>83.94</v>
      </c>
      <c r="AA6" s="33">
        <f t="shared" si="4"/>
        <v>83.46</v>
      </c>
      <c r="AB6" s="33">
        <f t="shared" si="4"/>
        <v>83.21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383.83</v>
      </c>
      <c r="BF6" s="33">
        <f t="shared" ref="BF6:BN6" si="7">IF(BF7="",NA(),BF7)</f>
        <v>360.41</v>
      </c>
      <c r="BG6" s="33">
        <f t="shared" si="7"/>
        <v>280.94</v>
      </c>
      <c r="BH6" s="33">
        <f t="shared" si="7"/>
        <v>212</v>
      </c>
      <c r="BI6" s="33">
        <f t="shared" si="7"/>
        <v>149.01</v>
      </c>
      <c r="BJ6" s="33">
        <f t="shared" si="7"/>
        <v>946.72</v>
      </c>
      <c r="BK6" s="33">
        <f t="shared" si="7"/>
        <v>844.96</v>
      </c>
      <c r="BL6" s="33">
        <f t="shared" si="7"/>
        <v>862.78</v>
      </c>
      <c r="BM6" s="33">
        <f t="shared" si="7"/>
        <v>803.29</v>
      </c>
      <c r="BN6" s="33">
        <f t="shared" si="7"/>
        <v>760.12</v>
      </c>
      <c r="BO6" s="32" t="str">
        <f>IF(BO7="","",IF(BO7="-","【-】","【"&amp;SUBSTITUTE(TEXT(BO7,"#,##0.00"),"-","△")&amp;"】"))</f>
        <v>【721.24】</v>
      </c>
      <c r="BP6" s="33">
        <f>IF(BP7="",NA(),BP7)</f>
        <v>66.14</v>
      </c>
      <c r="BQ6" s="33">
        <f t="shared" ref="BQ6:BY6" si="8">IF(BQ7="",NA(),BQ7)</f>
        <v>57.14</v>
      </c>
      <c r="BR6" s="33">
        <f t="shared" si="8"/>
        <v>73.12</v>
      </c>
      <c r="BS6" s="33">
        <f t="shared" si="8"/>
        <v>84.35</v>
      </c>
      <c r="BT6" s="33">
        <f t="shared" si="8"/>
        <v>84.87</v>
      </c>
      <c r="BU6" s="33">
        <f t="shared" si="8"/>
        <v>54.34</v>
      </c>
      <c r="BV6" s="33">
        <f t="shared" si="8"/>
        <v>51.86</v>
      </c>
      <c r="BW6" s="33">
        <f t="shared" si="8"/>
        <v>54.55</v>
      </c>
      <c r="BX6" s="33">
        <f t="shared" si="8"/>
        <v>56.63</v>
      </c>
      <c r="BY6" s="33">
        <f t="shared" si="8"/>
        <v>50.17</v>
      </c>
      <c r="BZ6" s="32" t="str">
        <f>IF(BZ7="","",IF(BZ7="-","【-】","【"&amp;SUBSTITUTE(TEXT(BZ7,"#,##0.00"),"-","△")&amp;"】"))</f>
        <v>【52.31】</v>
      </c>
      <c r="CA6" s="33">
        <f>IF(CA7="",NA(),CA7)</f>
        <v>361.88</v>
      </c>
      <c r="CB6" s="33">
        <f t="shared" ref="CB6:CJ6" si="9">IF(CB7="",NA(),CB7)</f>
        <v>436.97</v>
      </c>
      <c r="CC6" s="33">
        <f t="shared" si="9"/>
        <v>384.29</v>
      </c>
      <c r="CD6" s="33">
        <f t="shared" si="9"/>
        <v>375.29</v>
      </c>
      <c r="CE6" s="33">
        <f t="shared" si="9"/>
        <v>379.48</v>
      </c>
      <c r="CF6" s="33">
        <f t="shared" si="9"/>
        <v>273.08999999999997</v>
      </c>
      <c r="CG6" s="33">
        <f t="shared" si="9"/>
        <v>297.51</v>
      </c>
      <c r="CH6" s="33">
        <f t="shared" si="9"/>
        <v>275.64999999999998</v>
      </c>
      <c r="CI6" s="33">
        <f t="shared" si="9"/>
        <v>272.66000000000003</v>
      </c>
      <c r="CJ6" s="33">
        <f t="shared" si="9"/>
        <v>329.08</v>
      </c>
      <c r="CK6" s="32" t="str">
        <f>IF(CK7="","",IF(CK7="-","【-】","【"&amp;SUBSTITUTE(TEXT(CK7,"#,##0.00"),"-","△")&amp;"】"))</f>
        <v>【293.69】</v>
      </c>
      <c r="CL6" s="33">
        <f>IF(CL7="",NA(),CL7)</f>
        <v>65.31</v>
      </c>
      <c r="CM6" s="33">
        <f t="shared" ref="CM6:CU6" si="10">IF(CM7="",NA(),CM7)</f>
        <v>64.58</v>
      </c>
      <c r="CN6" s="33">
        <f t="shared" si="10"/>
        <v>73.53</v>
      </c>
      <c r="CO6" s="33">
        <f t="shared" si="10"/>
        <v>73.53</v>
      </c>
      <c r="CP6" s="33">
        <f t="shared" si="10"/>
        <v>76.47</v>
      </c>
      <c r="CQ6" s="33">
        <f t="shared" si="10"/>
        <v>50</v>
      </c>
      <c r="CR6" s="33">
        <f t="shared" si="10"/>
        <v>55.42</v>
      </c>
      <c r="CS6" s="33">
        <f t="shared" si="10"/>
        <v>58.58</v>
      </c>
      <c r="CT6" s="33">
        <f t="shared" si="10"/>
        <v>58.82</v>
      </c>
      <c r="CU6" s="33">
        <f t="shared" si="10"/>
        <v>51.54</v>
      </c>
      <c r="CV6" s="32" t="str">
        <f>IF(CV7="","",IF(CV7="-","【-】","【"&amp;SUBSTITUTE(TEXT(CV7,"#,##0.00"),"-","△")&amp;"】"))</f>
        <v>【52.19】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76.58</v>
      </c>
      <c r="DC6" s="33">
        <f t="shared" si="11"/>
        <v>74.290000000000006</v>
      </c>
      <c r="DD6" s="33">
        <f t="shared" si="11"/>
        <v>72.31</v>
      </c>
      <c r="DE6" s="33">
        <f t="shared" si="11"/>
        <v>71.760000000000005</v>
      </c>
      <c r="DF6" s="33">
        <f t="shared" si="11"/>
        <v>71.599999999999994</v>
      </c>
      <c r="DG6" s="32" t="str">
        <f>IF(DG7="","",IF(DG7="-","【-】","【"&amp;SUBSTITUTE(TEXT(DG7,"#,##0.00"),"-","△")&amp;"】"))</f>
        <v>【80.29】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323861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2.44</v>
      </c>
      <c r="P7" s="36">
        <v>100</v>
      </c>
      <c r="Q7" s="36">
        <v>4725</v>
      </c>
      <c r="R7" s="36">
        <v>5251</v>
      </c>
      <c r="S7" s="36">
        <v>242.88</v>
      </c>
      <c r="T7" s="36">
        <v>21.62</v>
      </c>
      <c r="U7" s="36">
        <v>127</v>
      </c>
      <c r="V7" s="36">
        <v>0.02</v>
      </c>
      <c r="W7" s="36">
        <v>6350</v>
      </c>
      <c r="X7" s="36">
        <v>85.35</v>
      </c>
      <c r="Y7" s="36">
        <v>85.58</v>
      </c>
      <c r="Z7" s="36">
        <v>83.94</v>
      </c>
      <c r="AA7" s="36">
        <v>83.46</v>
      </c>
      <c r="AB7" s="36">
        <v>83.21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383.83</v>
      </c>
      <c r="BF7" s="36">
        <v>360.41</v>
      </c>
      <c r="BG7" s="36">
        <v>280.94</v>
      </c>
      <c r="BH7" s="36">
        <v>212</v>
      </c>
      <c r="BI7" s="36">
        <v>149.01</v>
      </c>
      <c r="BJ7" s="36">
        <v>946.72</v>
      </c>
      <c r="BK7" s="36">
        <v>844.96</v>
      </c>
      <c r="BL7" s="36">
        <v>862.78</v>
      </c>
      <c r="BM7" s="36">
        <v>803.29</v>
      </c>
      <c r="BN7" s="36">
        <v>760.12</v>
      </c>
      <c r="BO7" s="36">
        <v>721.24</v>
      </c>
      <c r="BP7" s="36">
        <v>66.14</v>
      </c>
      <c r="BQ7" s="36">
        <v>57.14</v>
      </c>
      <c r="BR7" s="36">
        <v>73.12</v>
      </c>
      <c r="BS7" s="36">
        <v>84.35</v>
      </c>
      <c r="BT7" s="36">
        <v>84.87</v>
      </c>
      <c r="BU7" s="36">
        <v>54.34</v>
      </c>
      <c r="BV7" s="36">
        <v>51.86</v>
      </c>
      <c r="BW7" s="36">
        <v>54.55</v>
      </c>
      <c r="BX7" s="36">
        <v>56.63</v>
      </c>
      <c r="BY7" s="36">
        <v>50.17</v>
      </c>
      <c r="BZ7" s="36">
        <v>52.31</v>
      </c>
      <c r="CA7" s="36">
        <v>361.88</v>
      </c>
      <c r="CB7" s="36">
        <v>436.97</v>
      </c>
      <c r="CC7" s="36">
        <v>384.29</v>
      </c>
      <c r="CD7" s="36">
        <v>375.29</v>
      </c>
      <c r="CE7" s="36">
        <v>379.48</v>
      </c>
      <c r="CF7" s="36">
        <v>273.08999999999997</v>
      </c>
      <c r="CG7" s="36">
        <v>297.51</v>
      </c>
      <c r="CH7" s="36">
        <v>275.64999999999998</v>
      </c>
      <c r="CI7" s="36">
        <v>272.66000000000003</v>
      </c>
      <c r="CJ7" s="36">
        <v>329.08</v>
      </c>
      <c r="CK7" s="36">
        <v>293.69</v>
      </c>
      <c r="CL7" s="36">
        <v>65.31</v>
      </c>
      <c r="CM7" s="36">
        <v>64.58</v>
      </c>
      <c r="CN7" s="36">
        <v>73.53</v>
      </c>
      <c r="CO7" s="36">
        <v>73.53</v>
      </c>
      <c r="CP7" s="36">
        <v>76.47</v>
      </c>
      <c r="CQ7" s="36">
        <v>50</v>
      </c>
      <c r="CR7" s="36">
        <v>55.42</v>
      </c>
      <c r="CS7" s="36">
        <v>58.58</v>
      </c>
      <c r="CT7" s="36">
        <v>58.82</v>
      </c>
      <c r="CU7" s="36">
        <v>51.54</v>
      </c>
      <c r="CV7" s="36">
        <v>52.19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76.58</v>
      </c>
      <c r="DC7" s="36">
        <v>74.290000000000006</v>
      </c>
      <c r="DD7" s="36">
        <v>72.31</v>
      </c>
      <c r="DE7" s="36">
        <v>71.760000000000005</v>
      </c>
      <c r="DF7" s="36">
        <v>71.599999999999994</v>
      </c>
      <c r="DG7" s="36">
        <v>80.290000000000006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2016-02-10T05:41:37Z</cp:lastPrinted>
  <dcterms:created xsi:type="dcterms:W3CDTF">2016-02-03T09:28:48Z</dcterms:created>
  <dcterms:modified xsi:type="dcterms:W3CDTF">2016-02-10T05:41:38Z</dcterms:modified>
  <cp:category/>
</cp:coreProperties>
</file>