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下水道\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<sst xmlns="http://schemas.openxmlformats.org/spreadsheetml/2006/main" count="221" uniqueCount="111">
  <si>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</si>
  <si>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</si>
  <si>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</si>
  <si>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</si>
  <si>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</si>
  <si>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</si>
  <si>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</si>
  <si>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</si>
  <si>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</si>
  <si>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</si>
  <si>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</si>
  <si>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</si>
  <si>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</si>
  <si>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</si>
  <si>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</si>
  <si>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</si>
  <si>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</si>
  <si>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</si>
  <si>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</si>
  <si>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</si>
  <si>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</si>
  <si>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</si>
  <si>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</si>
  <si>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</si>
  <si>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</si>
  <si>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</si>
  <si>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</si>
  <si>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</si>
  <si>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</si>
  <si>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</si>
  <si>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</si>
  <si>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</si>
  <si>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</si>
  <si>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</si>
  <si>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</si>
  <si>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</si>
  <si>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</si>
  <si>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</si>
  <si>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</si>
  <si>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</si>
  <si>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</si>
  <si>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</si>
  <si>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</si>
  <si>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</si>
  <si>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</si>
  <si>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</si>
  <si>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</si>
  <si>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</si>
  <si>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</si>
  <si>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</si>
  <si>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</si>
  <si>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</si>
  <si>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</si>
  <si>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</si>
  <si>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</si>
  <si>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</si>
  <si>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</si>
  <si>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</si>
  <si>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</si>
  <si>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</si>
  <si>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</si>
  <si>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</si>
  <si>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</si>
  <si>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</si>
  <si>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</si>
  <si>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</si>
  <si>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</si>
  <si>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</si>
  <si>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</si>
  <si>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</si>
  <si>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</si>
  <si>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</si>
  <si>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</si>
  <si>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</si>
  <si>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</si>
  <si>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</si>
  <si>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</si>
  <si>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</si>
  <si>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</si>
  <si>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</si>
  <si>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</si>
  <si>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</si>
  <si>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</si>
  <si>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</si>
  <si>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</si>
  <si>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</si>
  <si>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</si>
  <si>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</si>
  <si>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</si>
  <si>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</si>
  <si>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</si>
  <si>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</si>
  <si>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</si>
  <si>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</si>
  <si>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</si>
  <si>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</si>
  <si>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</si>
  <si>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</si>
  <si>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</si>
  <si>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簡易排水</t>
  </si>
  <si>
    <t>J3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</si>
  <si>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</si>
  <si>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</si>
  <si>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</si>
  <si>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</si>
  <si>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</si>
  <si>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</si>
  <si>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</si>
  <si>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197" eb="199">
      <t>コウエイ</t>
    </rPh>
    <rPh sb="199" eb="201">
      <t>キギョウ</t>
    </rPh>
    <rPh sb="201" eb="203">
      <t>カイケイ</t>
    </rPh>
    <rPh sb="204" eb="206">
      <t>テキヨウ</t>
    </rPh>
    <rPh sb="210" eb="212">
      <t>ケントウ</t>
    </rPh>
    <rPh sb="213" eb="214">
      <t>オコナ</t>
    </rPh>
    <phoneticPr fontId="4"/>
  </si>
  <si>
    <t>　管渠改善に係る投資はしていないが、今後老朽化に伴い必要になってくると想定される。</t>
    <rPh sb="1" eb="3">
      <t>カンキョ</t>
    </rPh>
    <rPh sb="3" eb="5">
      <t>カイゼン</t>
    </rPh>
    <rPh sb="6" eb="7">
      <t>カカ</t>
    </rPh>
    <rPh sb="8" eb="10">
      <t>トウシ</t>
    </rPh>
    <rPh sb="18" eb="20">
      <t>コンゴ</t>
    </rPh>
    <rPh sb="20" eb="23">
      <t>ロウキュウカ</t>
    </rPh>
    <rPh sb="24" eb="25">
      <t>トモナ</t>
    </rPh>
    <rPh sb="26" eb="28">
      <t>ヒツヨウ</t>
    </rPh>
    <rPh sb="35" eb="37">
      <t>ソウテイ</t>
    </rPh>
    <phoneticPr fontId="4"/>
  </si>
  <si>
    <t>　
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事業規模が小さいため、料金収入に対する企業債残高の割合が類似団体の平均値を大幅に上回っている。
⑤経費回収率
　使用料で回収すべき経費をほとんど使用料で賄えていない状況であり、比率も横ばいである。
⑥汚水処理原価
　有収水量１㎥あたりの汚水処理費用が増加し、類似団体の平均値に対して効率的な汚水処理が実施できているといえない状態である。
⑦施設利用率
　施設の対応可能な処理能力に対する一日平均処理水量の割合が下降しており、類似団体の平均値に対して大きく下回っている。
⑧水洗化率
　水洗便所を設置して汚水処理している人口の割合が上昇し、類似団体の平均値を上回っているが、100％に近づけるよう水洗化率の向上の取組が必要である。</t>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ジギョウ</t>
    </rPh>
    <rPh sb="108" eb="110">
      <t>キボ</t>
    </rPh>
    <rPh sb="111" eb="112">
      <t>チイ</t>
    </rPh>
    <rPh sb="117" eb="119">
      <t>リョウキン</t>
    </rPh>
    <rPh sb="119" eb="121">
      <t>シュウニュウ</t>
    </rPh>
    <rPh sb="122" eb="123">
      <t>タイ</t>
    </rPh>
    <rPh sb="125" eb="127">
      <t>キギョウ</t>
    </rPh>
    <rPh sb="127" eb="128">
      <t>サイ</t>
    </rPh>
    <rPh sb="128" eb="130">
      <t>ザンダカ</t>
    </rPh>
    <rPh sb="131" eb="133">
      <t>ワリアイ</t>
    </rPh>
    <rPh sb="134" eb="136">
      <t>ルイジ</t>
    </rPh>
    <rPh sb="136" eb="138">
      <t>ダンタイ</t>
    </rPh>
    <rPh sb="139" eb="142">
      <t>ヘイキンチ</t>
    </rPh>
    <rPh sb="143" eb="145">
      <t>オオハバ</t>
    </rPh>
    <rPh sb="146" eb="148">
      <t>ウワマワ</t>
    </rPh>
    <rPh sb="155" eb="157">
      <t>ケイヒ</t>
    </rPh>
    <rPh sb="157" eb="159">
      <t>カイシュウ</t>
    </rPh>
    <rPh sb="159" eb="160">
      <t>リツ</t>
    </rPh>
    <rPh sb="162" eb="165">
      <t>シヨウリョウ</t>
    </rPh>
    <rPh sb="166" eb="168">
      <t>カイシュウ</t>
    </rPh>
    <rPh sb="171" eb="173">
      <t>ケイヒ</t>
    </rPh>
    <rPh sb="178" eb="181">
      <t>シヨウリョウ</t>
    </rPh>
    <rPh sb="182" eb="183">
      <t>マカナ</t>
    </rPh>
    <rPh sb="188" eb="190">
      <t>ジョウキョウ</t>
    </rPh>
    <rPh sb="194" eb="196">
      <t>ヒリツ</t>
    </rPh>
    <rPh sb="197" eb="198">
      <t>ヨコ</t>
    </rPh>
    <rPh sb="206" eb="208">
      <t>オスイ</t>
    </rPh>
    <rPh sb="208" eb="210">
      <t>ショリ</t>
    </rPh>
    <rPh sb="210" eb="212">
      <t>ゲンカ</t>
    </rPh>
    <rPh sb="214" eb="216">
      <t>ユウシュウ</t>
    </rPh>
    <rPh sb="216" eb="218">
      <t>スイリョウ</t>
    </rPh>
    <rPh sb="224" eb="226">
      <t>オスイ</t>
    </rPh>
    <rPh sb="226" eb="228">
      <t>ショリ</t>
    </rPh>
    <rPh sb="228" eb="229">
      <t>ヒ</t>
    </rPh>
    <rPh sb="229" eb="230">
      <t>ヨウ</t>
    </rPh>
    <rPh sb="231" eb="233">
      <t>ゾウカ</t>
    </rPh>
    <rPh sb="235" eb="237">
      <t>ルイジ</t>
    </rPh>
    <rPh sb="237" eb="239">
      <t>ダンタイ</t>
    </rPh>
    <rPh sb="240" eb="243">
      <t>ヘイキンチ</t>
    </rPh>
    <rPh sb="244" eb="245">
      <t>タイ</t>
    </rPh>
    <rPh sb="247" eb="250">
      <t>コウリツテキ</t>
    </rPh>
    <rPh sb="251" eb="253">
      <t>オスイ</t>
    </rPh>
    <rPh sb="253" eb="255">
      <t>ショリ</t>
    </rPh>
    <rPh sb="256" eb="258">
      <t>ジッシ</t>
    </rPh>
    <rPh sb="268" eb="270">
      <t>ジョウタイ</t>
    </rPh>
    <rPh sb="276" eb="278">
      <t>シセツ</t>
    </rPh>
    <rPh sb="278" eb="281">
      <t>リヨウリツ</t>
    </rPh>
    <rPh sb="283" eb="285">
      <t>シセツ</t>
    </rPh>
    <rPh sb="286" eb="288">
      <t>タイオウ</t>
    </rPh>
    <rPh sb="288" eb="290">
      <t>カノウ</t>
    </rPh>
    <rPh sb="291" eb="293">
      <t>ショリ</t>
    </rPh>
    <rPh sb="293" eb="295">
      <t>ノウリョク</t>
    </rPh>
    <rPh sb="296" eb="297">
      <t>タイ</t>
    </rPh>
    <rPh sb="299" eb="301">
      <t>イチニチ</t>
    </rPh>
    <rPh sb="301" eb="303">
      <t>ヘイキン</t>
    </rPh>
    <rPh sb="303" eb="305">
      <t>ショリ</t>
    </rPh>
    <rPh sb="305" eb="307">
      <t>スイリョウ</t>
    </rPh>
    <rPh sb="308" eb="310">
      <t>ワリアイ</t>
    </rPh>
    <rPh sb="311" eb="313">
      <t>カコウ</t>
    </rPh>
    <rPh sb="318" eb="320">
      <t>ルイジ</t>
    </rPh>
    <rPh sb="320" eb="322">
      <t>ダンタイ</t>
    </rPh>
    <rPh sb="323" eb="326">
      <t>ヘイキンチ</t>
    </rPh>
    <rPh sb="327" eb="328">
      <t>タイ</t>
    </rPh>
    <rPh sb="330" eb="331">
      <t>オオ</t>
    </rPh>
    <rPh sb="333" eb="335">
      <t>シタマワ</t>
    </rPh>
    <rPh sb="342" eb="345">
      <t>スイセンカ</t>
    </rPh>
    <rPh sb="345" eb="346">
      <t>リツ</t>
    </rPh>
    <rPh sb="348" eb="350">
      <t>スイセン</t>
    </rPh>
    <rPh sb="350" eb="352">
      <t>ベンジョ</t>
    </rPh>
    <rPh sb="353" eb="355">
      <t>セッチ</t>
    </rPh>
    <rPh sb="357" eb="359">
      <t>オスイ</t>
    </rPh>
    <rPh sb="359" eb="361">
      <t>ショリ</t>
    </rPh>
    <rPh sb="365" eb="367">
      <t>ジンコウ</t>
    </rPh>
    <rPh sb="368" eb="370">
      <t>ワリアイ</t>
    </rPh>
    <rPh sb="371" eb="373">
      <t>ジョウショウ</t>
    </rPh>
    <rPh sb="375" eb="377">
      <t>ルイジ</t>
    </rPh>
    <rPh sb="377" eb="379">
      <t>ダンタイ</t>
    </rPh>
    <rPh sb="380" eb="383">
      <t>ヘイキンチ</t>
    </rPh>
    <rPh sb="397" eb="398">
      <t>チカ</t>
    </rPh>
    <rPh sb="403" eb="406">
      <t>スイセンカ</t>
    </rPh>
    <rPh sb="406" eb="407">
      <t>リツ</t>
    </rPh>
    <rPh sb="408" eb="410">
      <t>コウジョウ</t>
    </rPh>
    <rPh sb="411" eb="413">
      <t>トリクミ</t>
    </rPh>
    <rPh sb="414" eb="4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</si>
</sst>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8987224"/>
        <c:axId val="45898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8987224"/>
        <c:axId val="458986832"/>
      </c:lineChart>
      <c:dateAx>
        <c:axId val="458987224"/>
        <c:scaling>
          <c:orientation val="minMax"/>
        </c:scaling>
        <c:delete val="1"/>
        <c:axPos val="b"/>
        <c:numFmt formatCode="ge" sourceLinked="1"/>
        <c:majorTickMark val="none"/>
        <c:minorTickMark val="none"/>
        <c:tickLblPos val="none"/>
        <c:crossAx val="458986832"/>
        <c:crosses val="autoZero"/>
        <c:auto val="1"/>
        <c:lblOffset val="100"/>
        <c:baseTimeUnit val="years"/>
      </c:dateAx>
      <c:valAx>
        <c:axId val="4589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8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23.53</c:v>
                </c:pt>
                <c:pt idx="1">
                  <c:v>23.53</c:v>
                </c:pt>
                <c:pt idx="2">
                  <c:v>23.53</c:v>
                </c:pt>
                <c:pt idx="3">
                  <c:v>23.53</c:v>
                </c:pt>
                <c:pt idx="4">
                  <c:v>17.649999999999999</c:v>
                </c:pt>
              </c:numCache>
            </c:numRef>
          </c:val>
        </c:ser>
        <c:dLbls>
          <c:showLegendKey val="0"/>
          <c:showVal val="0"/>
          <c:showCatName val="0"/>
          <c:showSerName val="0"/>
          <c:showPercent val="0"/>
          <c:showBubbleSize val="0"/>
        </c:dLbls>
        <c:gapWidth val="150"/>
        <c:axId val="386086112"/>
        <c:axId val="38608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35.619999999999997</c:v>
                </c:pt>
                <c:pt idx="1">
                  <c:v>46.9</c:v>
                </c:pt>
                <c:pt idx="2">
                  <c:v>45.29</c:v>
                </c:pt>
                <c:pt idx="3">
                  <c:v>33.1</c:v>
                </c:pt>
                <c:pt idx="4">
                  <c:v>31.72</c:v>
                </c:pt>
              </c:numCache>
            </c:numRef>
          </c:val>
          <c:smooth val="0"/>
        </c:ser>
        <c:dLbls>
          <c:showLegendKey val="0"/>
          <c:showVal val="0"/>
          <c:showCatName val="0"/>
          <c:showSerName val="0"/>
          <c:showPercent val="0"/>
          <c:showBubbleSize val="0"/>
        </c:dLbls>
        <c:marker val="1"/>
        <c:smooth val="0"/>
        <c:axId val="386086112"/>
        <c:axId val="386086504"/>
      </c:lineChart>
      <c:dateAx>
        <c:axId val="386086112"/>
        <c:scaling>
          <c:orientation val="minMax"/>
        </c:scaling>
        <c:delete val="1"/>
        <c:axPos val="b"/>
        <c:numFmt formatCode="ge" sourceLinked="1"/>
        <c:majorTickMark val="none"/>
        <c:minorTickMark val="none"/>
        <c:tickLblPos val="none"/>
        <c:crossAx val="386086504"/>
        <c:crosses val="autoZero"/>
        <c:auto val="1"/>
        <c:lblOffset val="100"/>
        <c:baseTimeUnit val="years"/>
      </c:dateAx>
      <c:valAx>
        <c:axId val="38608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57.5</c:v>
                </c:pt>
                <c:pt idx="1">
                  <c:v>78.569999999999993</c:v>
                </c:pt>
                <c:pt idx="2">
                  <c:v>81.48</c:v>
                </c:pt>
                <c:pt idx="3">
                  <c:v>80</c:v>
                </c:pt>
                <c:pt idx="4">
                  <c:v>94.74</c:v>
                </c:pt>
              </c:numCache>
            </c:numRef>
          </c:val>
        </c:ser>
        <c:dLbls>
          <c:showLegendKey val="0"/>
          <c:showVal val="0"/>
          <c:showCatName val="0"/>
          <c:showSerName val="0"/>
          <c:showPercent val="0"/>
          <c:showBubbleSize val="0"/>
        </c:dLbls>
        <c:gapWidth val="150"/>
        <c:axId val="386082192"/>
        <c:axId val="38608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89.93</c:v>
                </c:pt>
                <c:pt idx="1">
                  <c:v>89.7</c:v>
                </c:pt>
                <c:pt idx="2">
                  <c:v>86.25</c:v>
                </c:pt>
                <c:pt idx="3">
                  <c:v>83.94</c:v>
                </c:pt>
                <c:pt idx="4">
                  <c:v>84.31</c:v>
                </c:pt>
              </c:numCache>
            </c:numRef>
          </c:val>
          <c:smooth val="0"/>
        </c:ser>
        <c:dLbls>
          <c:showLegendKey val="0"/>
          <c:showVal val="0"/>
          <c:showCatName val="0"/>
          <c:showSerName val="0"/>
          <c:showPercent val="0"/>
          <c:showBubbleSize val="0"/>
        </c:dLbls>
        <c:marker val="1"/>
        <c:smooth val="0"/>
        <c:axId val="386082192"/>
        <c:axId val="386081800"/>
      </c:lineChart>
      <c:dateAx>
        <c:axId val="386082192"/>
        <c:scaling>
          <c:orientation val="minMax"/>
        </c:scaling>
        <c:delete val="1"/>
        <c:axPos val="b"/>
        <c:numFmt formatCode="ge" sourceLinked="1"/>
        <c:majorTickMark val="none"/>
        <c:minorTickMark val="none"/>
        <c:tickLblPos val="none"/>
        <c:crossAx val="386081800"/>
        <c:crosses val="autoZero"/>
        <c:auto val="1"/>
        <c:lblOffset val="100"/>
        <c:baseTimeUnit val="years"/>
      </c:dateAx>
      <c:valAx>
        <c:axId val="38608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8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99.28</c:v>
                </c:pt>
                <c:pt idx="1">
                  <c:v>97.34</c:v>
                </c:pt>
                <c:pt idx="2">
                  <c:v>97.64</c:v>
                </c:pt>
                <c:pt idx="3">
                  <c:v>100.28</c:v>
                </c:pt>
                <c:pt idx="4">
                  <c:v>99.58</c:v>
                </c:pt>
              </c:numCache>
            </c:numRef>
          </c:val>
        </c:ser>
        <c:dLbls>
          <c:showLegendKey val="0"/>
          <c:showVal val="0"/>
          <c:showCatName val="0"/>
          <c:showSerName val="0"/>
          <c:showPercent val="0"/>
          <c:showBubbleSize val="0"/>
        </c:dLbls>
        <c:gapWidth val="150"/>
        <c:axId val="458991144"/>
        <c:axId val="4589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991144"/>
        <c:axId val="458990752"/>
      </c:lineChart>
      <c:dateAx>
        <c:axId val="458991144"/>
        <c:scaling>
          <c:orientation val="minMax"/>
        </c:scaling>
        <c:delete val="1"/>
        <c:axPos val="b"/>
        <c:numFmt formatCode="ge" sourceLinked="1"/>
        <c:majorTickMark val="none"/>
        <c:minorTickMark val="none"/>
        <c:tickLblPos val="none"/>
        <c:crossAx val="458990752"/>
        <c:crosses val="autoZero"/>
        <c:auto val="1"/>
        <c:lblOffset val="100"/>
        <c:baseTimeUnit val="years"/>
      </c:dateAx>
      <c:valAx>
        <c:axId val="4589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9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989576"/>
        <c:axId val="458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989576"/>
        <c:axId val="458989184"/>
      </c:lineChart>
      <c:dateAx>
        <c:axId val="458989576"/>
        <c:scaling>
          <c:orientation val="minMax"/>
        </c:scaling>
        <c:delete val="1"/>
        <c:axPos val="b"/>
        <c:numFmt formatCode="ge" sourceLinked="1"/>
        <c:majorTickMark val="none"/>
        <c:minorTickMark val="none"/>
        <c:tickLblPos val="none"/>
        <c:crossAx val="458989184"/>
        <c:crosses val="autoZero"/>
        <c:auto val="1"/>
        <c:lblOffset val="100"/>
        <c:baseTimeUnit val="years"/>
      </c:dateAx>
      <c:valAx>
        <c:axId val="4589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8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209832"/>
        <c:axId val="4582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209832"/>
        <c:axId val="458209440"/>
      </c:lineChart>
      <c:dateAx>
        <c:axId val="458209832"/>
        <c:scaling>
          <c:orientation val="minMax"/>
        </c:scaling>
        <c:delete val="1"/>
        <c:axPos val="b"/>
        <c:numFmt formatCode="ge" sourceLinked="1"/>
        <c:majorTickMark val="none"/>
        <c:minorTickMark val="none"/>
        <c:tickLblPos val="none"/>
        <c:crossAx val="458209440"/>
        <c:crosses val="autoZero"/>
        <c:auto val="1"/>
        <c:lblOffset val="100"/>
        <c:baseTimeUnit val="years"/>
      </c:dateAx>
      <c:valAx>
        <c:axId val="4582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0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208264"/>
        <c:axId val="45820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208264"/>
        <c:axId val="458205520"/>
      </c:lineChart>
      <c:dateAx>
        <c:axId val="458208264"/>
        <c:scaling>
          <c:orientation val="minMax"/>
        </c:scaling>
        <c:delete val="1"/>
        <c:axPos val="b"/>
        <c:numFmt formatCode="ge" sourceLinked="1"/>
        <c:majorTickMark val="none"/>
        <c:minorTickMark val="none"/>
        <c:tickLblPos val="none"/>
        <c:crossAx val="458205520"/>
        <c:crosses val="autoZero"/>
        <c:auto val="1"/>
        <c:lblOffset val="100"/>
        <c:baseTimeUnit val="years"/>
      </c:dateAx>
      <c:valAx>
        <c:axId val="45820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0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208656"/>
        <c:axId val="4582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208656"/>
        <c:axId val="458203168"/>
      </c:lineChart>
      <c:dateAx>
        <c:axId val="458208656"/>
        <c:scaling>
          <c:orientation val="minMax"/>
        </c:scaling>
        <c:delete val="1"/>
        <c:axPos val="b"/>
        <c:numFmt formatCode="ge" sourceLinked="1"/>
        <c:majorTickMark val="none"/>
        <c:minorTickMark val="none"/>
        <c:tickLblPos val="none"/>
        <c:crossAx val="458203168"/>
        <c:crosses val="autoZero"/>
        <c:auto val="1"/>
        <c:lblOffset val="100"/>
        <c:baseTimeUnit val="years"/>
      </c:dateAx>
      <c:valAx>
        <c:axId val="4582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0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2067.06</c:v>
                </c:pt>
                <c:pt idx="1">
                  <c:v>3542.86</c:v>
                </c:pt>
                <c:pt idx="2">
                  <c:v>4606.0600000000004</c:v>
                </c:pt>
                <c:pt idx="3">
                  <c:v>4620.5600000000004</c:v>
                </c:pt>
                <c:pt idx="4">
                  <c:v>4007.74</c:v>
                </c:pt>
              </c:numCache>
            </c:numRef>
          </c:val>
        </c:ser>
        <c:dLbls>
          <c:showLegendKey val="0"/>
          <c:showVal val="0"/>
          <c:showCatName val="0"/>
          <c:showSerName val="0"/>
          <c:showPercent val="0"/>
          <c:showBubbleSize val="0"/>
        </c:dLbls>
        <c:gapWidth val="150"/>
        <c:axId val="458204344"/>
        <c:axId val="4582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717.41</c:v>
                </c:pt>
                <c:pt idx="1">
                  <c:v>383.32</c:v>
                </c:pt>
                <c:pt idx="2">
                  <c:v>760.75</c:v>
                </c:pt>
                <c:pt idx="3">
                  <c:v>1262.73</c:v>
                </c:pt>
                <c:pt idx="4">
                  <c:v>1045.48</c:v>
                </c:pt>
              </c:numCache>
            </c:numRef>
          </c:val>
          <c:smooth val="0"/>
        </c:ser>
        <c:dLbls>
          <c:showLegendKey val="0"/>
          <c:showVal val="0"/>
          <c:showCatName val="0"/>
          <c:showSerName val="0"/>
          <c:showPercent val="0"/>
          <c:showBubbleSize val="0"/>
        </c:dLbls>
        <c:marker val="1"/>
        <c:smooth val="0"/>
        <c:axId val="458204344"/>
        <c:axId val="458204736"/>
      </c:lineChart>
      <c:dateAx>
        <c:axId val="458204344"/>
        <c:scaling>
          <c:orientation val="minMax"/>
        </c:scaling>
        <c:delete val="1"/>
        <c:axPos val="b"/>
        <c:numFmt formatCode="ge" sourceLinked="1"/>
        <c:majorTickMark val="none"/>
        <c:minorTickMark val="none"/>
        <c:tickLblPos val="none"/>
        <c:crossAx val="458204736"/>
        <c:crosses val="autoZero"/>
        <c:auto val="1"/>
        <c:lblOffset val="100"/>
        <c:baseTimeUnit val="years"/>
      </c:dateAx>
      <c:valAx>
        <c:axId val="4582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0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25.01</c:v>
                </c:pt>
                <c:pt idx="1">
                  <c:v>16.23</c:v>
                </c:pt>
                <c:pt idx="2">
                  <c:v>19.98</c:v>
                </c:pt>
                <c:pt idx="3">
                  <c:v>15.61</c:v>
                </c:pt>
                <c:pt idx="4">
                  <c:v>16.38</c:v>
                </c:pt>
              </c:numCache>
            </c:numRef>
          </c:val>
        </c:ser>
        <c:dLbls>
          <c:showLegendKey val="0"/>
          <c:showVal val="0"/>
          <c:showCatName val="0"/>
          <c:showSerName val="0"/>
          <c:showPercent val="0"/>
          <c:showBubbleSize val="0"/>
        </c:dLbls>
        <c:gapWidth val="150"/>
        <c:axId val="386082976"/>
        <c:axId val="38608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45.72</c:v>
                </c:pt>
                <c:pt idx="1">
                  <c:v>53.23</c:v>
                </c:pt>
                <c:pt idx="2">
                  <c:v>43.1</c:v>
                </c:pt>
                <c:pt idx="3">
                  <c:v>41.82</c:v>
                </c:pt>
                <c:pt idx="4">
                  <c:v>39.07</c:v>
                </c:pt>
              </c:numCache>
            </c:numRef>
          </c:val>
          <c:smooth val="0"/>
        </c:ser>
        <c:dLbls>
          <c:showLegendKey val="0"/>
          <c:showVal val="0"/>
          <c:showCatName val="0"/>
          <c:showSerName val="0"/>
          <c:showPercent val="0"/>
          <c:showBubbleSize val="0"/>
        </c:dLbls>
        <c:marker val="1"/>
        <c:smooth val="0"/>
        <c:axId val="386082976"/>
        <c:axId val="386083368"/>
      </c:lineChart>
      <c:dateAx>
        <c:axId val="386082976"/>
        <c:scaling>
          <c:orientation val="minMax"/>
        </c:scaling>
        <c:delete val="1"/>
        <c:axPos val="b"/>
        <c:numFmt formatCode="ge" sourceLinked="1"/>
        <c:majorTickMark val="none"/>
        <c:minorTickMark val="none"/>
        <c:tickLblPos val="none"/>
        <c:crossAx val="386083368"/>
        <c:crosses val="autoZero"/>
        <c:auto val="1"/>
        <c:lblOffset val="100"/>
        <c:baseTimeUnit val="years"/>
      </c:dateAx>
      <c:valAx>
        <c:axId val="38608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611.98</c:v>
                </c:pt>
                <c:pt idx="1">
                  <c:v>913.93</c:v>
                </c:pt>
                <c:pt idx="2">
                  <c:v>739.15</c:v>
                </c:pt>
                <c:pt idx="3">
                  <c:v>1233.3499999999999</c:v>
                </c:pt>
                <c:pt idx="4">
                  <c:v>942.48</c:v>
                </c:pt>
              </c:numCache>
            </c:numRef>
          </c:val>
        </c:ser>
        <c:dLbls>
          <c:showLegendKey val="0"/>
          <c:showVal val="0"/>
          <c:showCatName val="0"/>
          <c:showSerName val="0"/>
          <c:showPercent val="0"/>
          <c:showBubbleSize val="0"/>
        </c:dLbls>
        <c:gapWidth val="150"/>
        <c:axId val="386084544"/>
        <c:axId val="38608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394.56</c:v>
                </c:pt>
                <c:pt idx="1">
                  <c:v>334.73</c:v>
                </c:pt>
                <c:pt idx="2">
                  <c:v>368.39</c:v>
                </c:pt>
                <c:pt idx="3">
                  <c:v>413.52</c:v>
                </c:pt>
                <c:pt idx="4">
                  <c:v>441.87</c:v>
                </c:pt>
              </c:numCache>
            </c:numRef>
          </c:val>
          <c:smooth val="0"/>
        </c:ser>
        <c:dLbls>
          <c:showLegendKey val="0"/>
          <c:showVal val="0"/>
          <c:showCatName val="0"/>
          <c:showSerName val="0"/>
          <c:showPercent val="0"/>
          <c:showBubbleSize val="0"/>
        </c:dLbls>
        <c:marker val="1"/>
        <c:smooth val="0"/>
        <c:axId val="386084544"/>
        <c:axId val="386084936"/>
      </c:lineChart>
      <c:dateAx>
        <c:axId val="386084544"/>
        <c:scaling>
          <c:orientation val="minMax"/>
        </c:scaling>
        <c:delete val="1"/>
        <c:axPos val="b"/>
        <c:numFmt formatCode="ge" sourceLinked="1"/>
        <c:majorTickMark val="none"/>
        <c:minorTickMark val="none"/>
        <c:tickLblPos val="none"/>
        <c:crossAx val="386084936"/>
        <c:crosses val="autoZero"/>
        <c:auto val="1"/>
        <c:lblOffset val="100"/>
        <c:baseTimeUnit val="years"/>
      </c:dateAx>
      <c:valAx>
        <c:axId val="38608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雲南市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J3</v>
      </c>
      <c r="X8" s="70"/>
      <c r="Y8" s="70"/>
      <c r="Z8" s="70"/>
      <c r="AA8" s="70"/>
      <c r="AB8" s="70"/>
      <c r="AC8" s="70"/>
      <c r="AD8" s="3"/>
      <c r="AE8" s="3"/>
      <c r="AF8" s="3"/>
      <c r="AG8" s="3"/>
      <c r="AH8" s="3"/>
      <c r="AI8" s="3"/>
      <c r="AJ8" s="3"/>
      <c r="AK8" s="3"/>
      <c r="AL8" s="64">
        <f>データ!R6</f>
        <v>40962</v>
      </c>
      <c r="AM8" s="64"/>
      <c r="AN8" s="64"/>
      <c r="AO8" s="64"/>
      <c r="AP8" s="64"/>
      <c r="AQ8" s="64"/>
      <c r="AR8" s="64"/>
      <c r="AS8" s="64"/>
      <c r="AT8" s="63">
        <f>データ!S6</f>
        <v>553.17999999999995</v>
      </c>
      <c r="AU8" s="63"/>
      <c r="AV8" s="63"/>
      <c r="AW8" s="63"/>
      <c r="AX8" s="63"/>
      <c r="AY8" s="63"/>
      <c r="AZ8" s="63"/>
      <c r="BA8" s="63"/>
      <c r="BB8" s="63">
        <f>データ!T6</f>
        <v>74.05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0.05</v>
      </c>
      <c r="Q10" s="63"/>
      <c r="R10" s="63"/>
      <c r="S10" s="63"/>
      <c r="T10" s="63"/>
      <c r="U10" s="63"/>
      <c r="V10" s="63"/>
      <c r="W10" s="63">
        <f>データ!P6</f>
        <v>107.01</v>
      </c>
      <c r="X10" s="63"/>
      <c r="Y10" s="63"/>
      <c r="Z10" s="63"/>
      <c r="AA10" s="63"/>
      <c r="AB10" s="63"/>
      <c r="AC10" s="63"/>
      <c r="AD10" s="64">
        <f>データ!Q6</f>
        <v>2678</v>
      </c>
      <c r="AE10" s="64"/>
      <c r="AF10" s="64"/>
      <c r="AG10" s="64"/>
      <c r="AH10" s="64"/>
      <c r="AI10" s="64"/>
      <c r="AJ10" s="64"/>
      <c r="AK10" s="2"/>
      <c r="AL10" s="64">
        <f>データ!U6</f>
        <v>19</v>
      </c>
      <c r="AM10" s="64"/>
      <c r="AN10" s="64"/>
      <c r="AO10" s="64"/>
      <c r="AP10" s="64"/>
      <c r="AQ10" s="64"/>
      <c r="AR10" s="64"/>
      <c r="AS10" s="64"/>
      <c r="AT10" s="63">
        <f>データ!V6</f>
        <v>0.12</v>
      </c>
      <c r="AU10" s="63"/>
      <c r="AV10" s="63"/>
      <c r="AW10" s="63"/>
      <c r="AX10" s="63"/>
      <c r="AY10" s="63"/>
      <c r="AZ10" s="63"/>
      <c r="BA10" s="63"/>
      <c r="BB10" s="63">
        <f>データ!W6</f>
        <v>158.33000000000001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322091</v>
      </c>
      <c r="D6" s="31">
        <f t="shared" si="3"/>
        <v>47</v>
      </c>
      <c r="E6" s="31">
        <f t="shared" si="3"/>
        <v>17</v>
      </c>
      <c r="F6" s="31">
        <f t="shared" si="3"/>
        <v>8</v>
      </c>
      <c r="G6" s="31">
        <f t="shared" si="3"/>
        <v>0</v>
      </c>
      <c r="H6" s="31" t="str">
        <f t="shared" si="3"/>
        <v>島根県　雲南市</v>
      </c>
      <c r="I6" s="31" t="str">
        <f t="shared" si="3"/>
        <v>法非適用</v>
      </c>
      <c r="J6" s="31" t="str">
        <f t="shared" si="3"/>
        <v>下水道事業</v>
      </c>
      <c r="K6" s="31" t="str">
        <f t="shared" si="3"/>
        <v>簡易排水</v>
      </c>
      <c r="L6" s="31" t="str">
        <f t="shared" si="3"/>
        <v>J3</v>
      </c>
      <c r="M6" s="32" t="str">
        <f t="shared" si="3"/>
        <v>-</v>
      </c>
      <c r="N6" s="32" t="str">
        <f t="shared" si="3"/>
        <v>該当数値なし</v>
      </c>
      <c r="O6" s="32">
        <f t="shared" si="3"/>
        <v>0.05</v>
      </c>
      <c r="P6" s="32">
        <f t="shared" si="3"/>
        <v>107.01</v>
      </c>
      <c r="Q6" s="32">
        <f t="shared" si="3"/>
        <v>2678</v>
      </c>
      <c r="R6" s="32">
        <f t="shared" si="3"/>
        <v>40962</v>
      </c>
      <c r="S6" s="32">
        <f t="shared" si="3"/>
        <v>553.17999999999995</v>
      </c>
      <c r="T6" s="32">
        <f t="shared" si="3"/>
        <v>74.05</v>
      </c>
      <c r="U6" s="32">
        <f t="shared" si="3"/>
        <v>19</v>
      </c>
      <c r="V6" s="32">
        <f t="shared" si="3"/>
        <v>0.12</v>
      </c>
      <c r="W6" s="32">
        <f t="shared" si="3"/>
        <v>158.33000000000001</v>
      </c>
      <c r="X6" s="33">
        <f>IF(X7="",NA(),X7)</f>
        <v>99.28</v>
      </c>
      <c r="Y6" s="33">
        <f t="shared" ref="Y6:AG6" si="4">IF(Y7="",NA(),Y7)</f>
        <v>97.34</v>
      </c>
      <c r="Z6" s="33">
        <f t="shared" si="4"/>
        <v>97.64</v>
      </c>
      <c r="AA6" s="33">
        <f t="shared" si="4"/>
        <v>100.28</v>
      </c>
      <c r="AB6" s="33">
        <f t="shared" si="4"/>
        <v>99.58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2067.06</v>
      </c>
      <c r="BF6" s="33">
        <f t="shared" ref="BF6:BN6" si="7">IF(BF7="",NA(),BF7)</f>
        <v>3542.86</v>
      </c>
      <c r="BG6" s="33">
        <f t="shared" si="7"/>
        <v>4606.0600000000004</v>
      </c>
      <c r="BH6" s="33">
        <f t="shared" si="7"/>
        <v>4620.5600000000004</v>
      </c>
      <c r="BI6" s="33">
        <f t="shared" si="7"/>
        <v>4007.74</v>
      </c>
      <c r="BJ6" s="33">
        <f t="shared" si="7"/>
        <v>717.41</v>
      </c>
      <c r="BK6" s="33">
        <f t="shared" si="7"/>
        <v>383.32</v>
      </c>
      <c r="BL6" s="33">
        <f t="shared" si="7"/>
        <v>760.75</v>
      </c>
      <c r="BM6" s="33">
        <f t="shared" si="7"/>
        <v>1262.73</v>
      </c>
      <c r="BN6" s="33">
        <f t="shared" si="7"/>
        <v>1045.48</v>
      </c>
      <c r="BO6" s="32" t="str">
        <f>IF(BO7="","",IF(BO7="-","【-】","【"&amp;SUBSTITUTE(TEXT(BO7,"#,##0.00"),"-","△")&amp;"】"))</f>
        <v>【299.19】</v>
      </c>
      <c r="BP6" s="33">
        <f>IF(BP7="",NA(),BP7)</f>
        <v>25.01</v>
      </c>
      <c r="BQ6" s="33">
        <f t="shared" ref="BQ6:BY6" si="8">IF(BQ7="",NA(),BQ7)</f>
        <v>16.23</v>
      </c>
      <c r="BR6" s="33">
        <f t="shared" si="8"/>
        <v>19.98</v>
      </c>
      <c r="BS6" s="33">
        <f t="shared" si="8"/>
        <v>15.61</v>
      </c>
      <c r="BT6" s="33">
        <f t="shared" si="8"/>
        <v>16.38</v>
      </c>
      <c r="BU6" s="33">
        <f t="shared" si="8"/>
        <v>45.72</v>
      </c>
      <c r="BV6" s="33">
        <f t="shared" si="8"/>
        <v>53.23</v>
      </c>
      <c r="BW6" s="33">
        <f t="shared" si="8"/>
        <v>43.1</v>
      </c>
      <c r="BX6" s="33">
        <f t="shared" si="8"/>
        <v>41.82</v>
      </c>
      <c r="BY6" s="33">
        <f t="shared" si="8"/>
        <v>39.07</v>
      </c>
      <c r="BZ6" s="32" t="str">
        <f>IF(BZ7="","",IF(BZ7="-","【-】","【"&amp;SUBSTITUTE(TEXT(BZ7,"#,##0.00"),"-","△")&amp;"】"))</f>
        <v>【39.84】</v>
      </c>
      <c r="CA6" s="33">
        <f>IF(CA7="",NA(),CA7)</f>
        <v>611.98</v>
      </c>
      <c r="CB6" s="33">
        <f t="shared" ref="CB6:CJ6" si="9">IF(CB7="",NA(),CB7)</f>
        <v>913.93</v>
      </c>
      <c r="CC6" s="33">
        <f t="shared" si="9"/>
        <v>739.15</v>
      </c>
      <c r="CD6" s="33">
        <f t="shared" si="9"/>
        <v>1233.3499999999999</v>
      </c>
      <c r="CE6" s="33">
        <f t="shared" si="9"/>
        <v>942.48</v>
      </c>
      <c r="CF6" s="33">
        <f t="shared" si="9"/>
        <v>394.56</v>
      </c>
      <c r="CG6" s="33">
        <f t="shared" si="9"/>
        <v>334.73</v>
      </c>
      <c r="CH6" s="33">
        <f t="shared" si="9"/>
        <v>368.39</v>
      </c>
      <c r="CI6" s="33">
        <f t="shared" si="9"/>
        <v>413.52</v>
      </c>
      <c r="CJ6" s="33">
        <f t="shared" si="9"/>
        <v>441.87</v>
      </c>
      <c r="CK6" s="32" t="str">
        <f>IF(CK7="","",IF(CK7="-","【-】","【"&amp;SUBSTITUTE(TEXT(CK7,"#,##0.00"),"-","△")&amp;"】"))</f>
        <v>【471.53】</v>
      </c>
      <c r="CL6" s="33">
        <f>IF(CL7="",NA(),CL7)</f>
        <v>23.53</v>
      </c>
      <c r="CM6" s="33">
        <f t="shared" ref="CM6:CU6" si="10">IF(CM7="",NA(),CM7)</f>
        <v>23.53</v>
      </c>
      <c r="CN6" s="33">
        <f t="shared" si="10"/>
        <v>23.53</v>
      </c>
      <c r="CO6" s="33">
        <f t="shared" si="10"/>
        <v>23.53</v>
      </c>
      <c r="CP6" s="33">
        <f t="shared" si="10"/>
        <v>17.649999999999999</v>
      </c>
      <c r="CQ6" s="33">
        <f t="shared" si="10"/>
        <v>35.619999999999997</v>
      </c>
      <c r="CR6" s="33">
        <f t="shared" si="10"/>
        <v>46.9</v>
      </c>
      <c r="CS6" s="33">
        <f t="shared" si="10"/>
        <v>45.29</v>
      </c>
      <c r="CT6" s="33">
        <f t="shared" si="10"/>
        <v>33.1</v>
      </c>
      <c r="CU6" s="33">
        <f t="shared" si="10"/>
        <v>31.72</v>
      </c>
      <c r="CV6" s="32" t="str">
        <f>IF(CV7="","",IF(CV7="-","【-】","【"&amp;SUBSTITUTE(TEXT(CV7,"#,##0.00"),"-","△")&amp;"】"))</f>
        <v>【29.20】</v>
      </c>
      <c r="CW6" s="33">
        <f>IF(CW7="",NA(),CW7)</f>
        <v>57.5</v>
      </c>
      <c r="CX6" s="33">
        <f t="shared" ref="CX6:DF6" si="11">IF(CX7="",NA(),CX7)</f>
        <v>78.569999999999993</v>
      </c>
      <c r="CY6" s="33">
        <f t="shared" si="11"/>
        <v>81.48</v>
      </c>
      <c r="CZ6" s="33">
        <f t="shared" si="11"/>
        <v>80</v>
      </c>
      <c r="DA6" s="33">
        <f t="shared" si="11"/>
        <v>94.74</v>
      </c>
      <c r="DB6" s="33">
        <f t="shared" si="11"/>
        <v>89.93</v>
      </c>
      <c r="DC6" s="33">
        <f t="shared" si="11"/>
        <v>89.7</v>
      </c>
      <c r="DD6" s="33">
        <f t="shared" si="11"/>
        <v>86.25</v>
      </c>
      <c r="DE6" s="33">
        <f t="shared" si="11"/>
        <v>83.94</v>
      </c>
      <c r="DF6" s="33">
        <f t="shared" si="11"/>
        <v>84.31</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322091</v>
      </c>
      <c r="D7" s="35">
        <v>47</v>
      </c>
      <c r="E7" s="35">
        <v>17</v>
      </c>
      <c r="F7" s="35">
        <v>8</v>
      </c>
      <c r="G7" s="35">
        <v>0</v>
      </c>
      <c r="H7" s="35" t="s">
        <v>96</v>
      </c>
      <c r="I7" s="35" t="s">
        <v>97</v>
      </c>
      <c r="J7" s="35" t="s">
        <v>98</v>
      </c>
      <c r="K7" s="35" t="s">
        <v>99</v>
      </c>
      <c r="L7" s="35" t="s">
        <v>100</v>
      </c>
      <c r="M7" s="36" t="s">
        <v>101</v>
      </c>
      <c r="N7" s="36" t="s">
        <v>102</v>
      </c>
      <c r="O7" s="36">
        <v>0.05</v>
      </c>
      <c r="P7" s="36">
        <v>107.01</v>
      </c>
      <c r="Q7" s="36">
        <v>2678</v>
      </c>
      <c r="R7" s="36">
        <v>40962</v>
      </c>
      <c r="S7" s="36">
        <v>553.17999999999995</v>
      </c>
      <c r="T7" s="36">
        <v>74.05</v>
      </c>
      <c r="U7" s="36">
        <v>19</v>
      </c>
      <c r="V7" s="36">
        <v>0.12</v>
      </c>
      <c r="W7" s="36">
        <v>158.33000000000001</v>
      </c>
      <c r="X7" s="36">
        <v>99.28</v>
      </c>
      <c r="Y7" s="36">
        <v>97.34</v>
      </c>
      <c r="Z7" s="36">
        <v>97.64</v>
      </c>
      <c r="AA7" s="36">
        <v>100.28</v>
      </c>
      <c r="AB7" s="36">
        <v>99.58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2067.06</v>
      </c>
      <c r="BF7" s="36">
        <v>3542.86</v>
      </c>
      <c r="BG7" s="36">
        <v>4606.0600000000004</v>
      </c>
      <c r="BH7" s="36">
        <v>4620.5600000000004</v>
      </c>
      <c r="BI7" s="36">
        <v>4007.74</v>
      </c>
      <c r="BJ7" s="36">
        <v>717.41</v>
      </c>
      <c r="BK7" s="36">
        <v>383.32</v>
      </c>
      <c r="BL7" s="36">
        <v>760.75</v>
      </c>
      <c r="BM7" s="36">
        <v>1262.73</v>
      </c>
      <c r="BN7" s="36">
        <v>1045.48</v>
      </c>
      <c r="BO7" s="36">
        <v>299.19</v>
      </c>
      <c r="BP7" s="36">
        <v>25.01</v>
      </c>
      <c r="BQ7" s="36">
        <v>16.23</v>
      </c>
      <c r="BR7" s="36">
        <v>19.98</v>
      </c>
      <c r="BS7" s="36">
        <v>15.61</v>
      </c>
      <c r="BT7" s="36">
        <v>16.38</v>
      </c>
      <c r="BU7" s="36">
        <v>45.72</v>
      </c>
      <c r="BV7" s="36">
        <v>53.23</v>
      </c>
      <c r="BW7" s="36">
        <v>43.1</v>
      </c>
      <c r="BX7" s="36">
        <v>41.82</v>
      </c>
      <c r="BY7" s="36">
        <v>39.07</v>
      </c>
      <c r="BZ7" s="36">
        <v>39.840000000000003</v>
      </c>
      <c r="CA7" s="36">
        <v>611.98</v>
      </c>
      <c r="CB7" s="36">
        <v>913.93</v>
      </c>
      <c r="CC7" s="36">
        <v>739.15</v>
      </c>
      <c r="CD7" s="36">
        <v>1233.3499999999999</v>
      </c>
      <c r="CE7" s="36">
        <v>942.48</v>
      </c>
      <c r="CF7" s="36">
        <v>394.56</v>
      </c>
      <c r="CG7" s="36">
        <v>334.73</v>
      </c>
      <c r="CH7" s="36">
        <v>368.39</v>
      </c>
      <c r="CI7" s="36">
        <v>413.52</v>
      </c>
      <c r="CJ7" s="36">
        <v>441.87</v>
      </c>
      <c r="CK7" s="36">
        <v>471.53</v>
      </c>
      <c r="CL7" s="36">
        <v>23.53</v>
      </c>
      <c r="CM7" s="36">
        <v>23.53</v>
      </c>
      <c r="CN7" s="36">
        <v>23.53</v>
      </c>
      <c r="CO7" s="36">
        <v>23.53</v>
      </c>
      <c r="CP7" s="36">
        <v>17.649999999999999</v>
      </c>
      <c r="CQ7" s="36">
        <v>35.619999999999997</v>
      </c>
      <c r="CR7" s="36">
        <v>46.9</v>
      </c>
      <c r="CS7" s="36">
        <v>45.29</v>
      </c>
      <c r="CT7" s="36">
        <v>33.1</v>
      </c>
      <c r="CU7" s="36">
        <v>31.72</v>
      </c>
      <c r="CV7" s="36">
        <v>29.2</v>
      </c>
      <c r="CW7" s="36">
        <v>57.5</v>
      </c>
      <c r="CX7" s="36">
        <v>78.569999999999993</v>
      </c>
      <c r="CY7" s="36">
        <v>81.48</v>
      </c>
      <c r="CZ7" s="36">
        <v>80</v>
      </c>
      <c r="DA7" s="36">
        <v>94.74</v>
      </c>
      <c r="DB7" s="36">
        <v>89.93</v>
      </c>
      <c r="DC7" s="36">
        <v>89.7</v>
      </c>
      <c r="DD7" s="36">
        <v>86.25</v>
      </c>
      <c r="DE7" s="36">
        <v>83.94</v>
      </c>
      <c r="DF7" s="36">
        <v>84.31</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2016-02-03T09:22:36Z</dcterms:created>
  <dcterms:modified xsi:type="dcterms:W3CDTF">2016-02-12T00:33:58Z</dcterms:modified>
  <cp:category/>
</cp:coreProperties>
</file>