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calcMode="manual"/>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<sst xmlns="http://schemas.openxmlformats.org/spreadsheetml/2006/main" count="217" uniqueCount="107">
  <si>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</si>
  <si>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</si>
  <si>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</si>
  <si>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</si>
  <si>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</si>
  <si>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</si>
  <si>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</si>
  <si>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</si>
  <si>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</si>
  <si>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</si>
  <si>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</si>
  <si>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</si>
  <si>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</si>
  <si>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</si>
  <si>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</si>
  <si>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</si>
  <si>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</si>
  <si>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</si>
  <si>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</si>
  <si>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</si>
  <si>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</si>
  <si>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</si>
  <si>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</si>
  <si>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</si>
  <si>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</si>
  <si>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</si>
  <si>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</si>
  <si>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</si>
  <si>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</si>
  <si>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</si>
  <si>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</si>
  <si>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</si>
  <si>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</si>
  <si>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</si>
  <si>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</si>
  <si>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</si>
  <si>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</si>
  <si>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</si>
  <si>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</si>
  <si>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</si>
  <si>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</si>
  <si>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</si>
  <si>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</si>
  <si>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</si>
  <si>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</si>
  <si>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</si>
  <si>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</si>
  <si>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</si>
  <si>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</si>
  <si>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</si>
  <si>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</si>
  <si>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</si>
  <si>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</si>
  <si>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</si>
  <si>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</si>
  <si>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</si>
  <si>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</si>
  <si>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</si>
  <si>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</si>
  <si>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</si>
  <si>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</si>
  <si>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</si>
  <si>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</si>
  <si>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</si>
  <si>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</si>
  <si>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</si>
  <si>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</si>
  <si>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</si>
  <si>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</si>
  <si>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</si>
  <si>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</si>
  <si>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</si>
  <si>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</si>
  <si>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</si>
  <si>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</si>
  <si>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</si>
  <si>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</si>
  <si>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</si>
  <si>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</si>
  <si>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</si>
  <si>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</si>
  <si>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</si>
  <si>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</si>
  <si>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</si>
  <si>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</si>
  <si>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</si>
  <si>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</si>
  <si>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</si>
  <si>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</si>
  <si>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</si>
  <si>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</si>
  <si>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</si>
  <si>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</si>
  <si>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雲南市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</si>
  <si>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</si>
  <si>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</si>
  <si>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</si>
  <si>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</si>
  <si>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</si>
  <si>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</si>
  <si>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</si>
  <si>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</si>
  <si>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</si>
  <si>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</si>
  <si>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安全・安心で安定した水道の供給を持続させるため、一層の経営健全化が求められることから、料金水準の見直し、有収率の向上を図り、維持管理の効率化（施設の統廃合等）を検討し、経営基盤の強化に努める。</t>
    <rPh sb="0" eb="2">
      <t>アンゼン</t>
    </rPh>
    <rPh sb="3" eb="5">
      <t>アンシン</t>
    </rPh>
    <rPh sb="6" eb="8">
      <t>アンテイ</t>
    </rPh>
    <rPh sb="10" eb="12">
      <t>スイドウ</t>
    </rPh>
    <rPh sb="13" eb="15">
      <t>キョウキュウ</t>
    </rPh>
    <rPh sb="16" eb="18">
      <t>ジゾク</t>
    </rPh>
    <rPh sb="24" eb="26">
      <t>イッソウ</t>
    </rPh>
    <rPh sb="43" eb="45">
      <t>リョウキン</t>
    </rPh>
    <rPh sb="45" eb="47">
      <t>スイジュン</t>
    </rPh>
    <rPh sb="48" eb="50">
      <t>ミナオ</t>
    </rPh>
    <rPh sb="54" eb="55">
      <t>リツ</t>
    </rPh>
    <rPh sb="56" eb="58">
      <t>コウジョウ</t>
    </rPh>
    <rPh sb="59" eb="60">
      <t>ハカ</t>
    </rPh>
    <rPh sb="77" eb="78">
      <t>トウ</t>
    </rPh>
    <rPh sb="92" eb="93">
      <t>ツト</t>
    </rPh>
    <phoneticPr fontId="4"/>
  </si>
  <si>
    <t xml:space="preserve">①経常収支比率は、平均値より下回るものの、費用の抑制や水道料金の改定による収益増加に加え、長期前受金戻入により改善傾向にある。
③流動比率は、会計制度の改正などもあり減少傾向ではあるものの、平均値より上回っている。今後も現金などの流動資産を維持し比率を保っていく必要がある。
④地理的条件と集落の点在により過去からの投資規模は大きい。水道料金の収益増加により比率は改善に向かっている。
⑤給水に係る費用が給水収益で賄えてはいないが、料金改定により改善に向かっている。今後も水道料金の見直し等適正な料金水準を保つ必要がある。
⑥地理的条件等により費用も多く平均値より上回っている。投資の効率化や維持管理費の削減に努める必要がある。
⑦比率から施設の利用状況等は平均であると言える。
⑧平均値より上回っており、施設の稼働状況が収益に反映されていると言えるが、一層の有収率向上に努める。
</t>
    <rPh sb="1" eb="3">
      <t>ケイジョウ</t>
    </rPh>
    <rPh sb="3" eb="5">
      <t>シュウシ</t>
    </rPh>
    <rPh sb="5" eb="7">
      <t>ヒリツ</t>
    </rPh>
    <rPh sb="9" eb="12">
      <t>ヘイキンチ</t>
    </rPh>
    <rPh sb="14" eb="16">
      <t>シタマワ</t>
    </rPh>
    <rPh sb="21" eb="23">
      <t>ヒヨウ</t>
    </rPh>
    <rPh sb="24" eb="26">
      <t>ヨクセイ</t>
    </rPh>
    <rPh sb="27" eb="29">
      <t>スイドウ</t>
    </rPh>
    <rPh sb="29" eb="31">
      <t>リョウキン</t>
    </rPh>
    <rPh sb="32" eb="34">
      <t>カイテイ</t>
    </rPh>
    <rPh sb="37" eb="39">
      <t>シュウエキ</t>
    </rPh>
    <rPh sb="39" eb="41">
      <t>ゾウカ</t>
    </rPh>
    <rPh sb="42" eb="43">
      <t>クワ</t>
    </rPh>
    <rPh sb="45" eb="47">
      <t>チョウキ</t>
    </rPh>
    <rPh sb="47" eb="50">
      <t>マエウケキン</t>
    </rPh>
    <rPh sb="50" eb="52">
      <t>レイニュウ</t>
    </rPh>
    <rPh sb="55" eb="57">
      <t>カイゼン</t>
    </rPh>
    <rPh sb="57" eb="59">
      <t>ケイコウ</t>
    </rPh>
    <rPh sb="158" eb="160">
      <t>トウシ</t>
    </rPh>
    <rPh sb="160" eb="162">
      <t>キボ</t>
    </rPh>
    <rPh sb="163" eb="164">
      <t>オオ</t>
    </rPh>
    <rPh sb="167" eb="169">
      <t>スイドウ</t>
    </rPh>
    <rPh sb="169" eb="171">
      <t>リョウキン</t>
    </rPh>
    <rPh sb="172" eb="174">
      <t>シュウエキ</t>
    </rPh>
    <rPh sb="174" eb="175">
      <t>ゾウ</t>
    </rPh>
    <rPh sb="175" eb="176">
      <t>カ</t>
    </rPh>
    <rPh sb="179" eb="181">
      <t>ヒリツ</t>
    </rPh>
    <rPh sb="182" eb="184">
      <t>カイゼン</t>
    </rPh>
    <rPh sb="185" eb="186">
      <t>ム</t>
    </rPh>
    <rPh sb="194" eb="196">
      <t>キュウスイ</t>
    </rPh>
    <rPh sb="197" eb="198">
      <t>カカ</t>
    </rPh>
    <rPh sb="199" eb="201">
      <t>ヒヨウ</t>
    </rPh>
    <rPh sb="202" eb="204">
      <t>キュウスイ</t>
    </rPh>
    <rPh sb="204" eb="206">
      <t>シュウエキ</t>
    </rPh>
    <rPh sb="207" eb="208">
      <t>マカナ</t>
    </rPh>
    <rPh sb="216" eb="218">
      <t>リョウキン</t>
    </rPh>
    <rPh sb="218" eb="220">
      <t>カイテイ</t>
    </rPh>
    <rPh sb="223" eb="225">
      <t>カイゼン</t>
    </rPh>
    <rPh sb="226" eb="227">
      <t>ム</t>
    </rPh>
    <rPh sb="233" eb="235">
      <t>コンゴ</t>
    </rPh>
    <rPh sb="236" eb="238">
      <t>スイドウ</t>
    </rPh>
    <rPh sb="238" eb="240">
      <t>リョウキン</t>
    </rPh>
    <rPh sb="241" eb="243">
      <t>ミナオ</t>
    </rPh>
    <rPh sb="244" eb="245">
      <t>トウ</t>
    </rPh>
    <rPh sb="245" eb="247">
      <t>テキセイ</t>
    </rPh>
    <rPh sb="248" eb="250">
      <t>リョウキン</t>
    </rPh>
    <rPh sb="250" eb="252">
      <t>スイジュン</t>
    </rPh>
    <rPh sb="253" eb="254">
      <t>タモ</t>
    </rPh>
    <rPh sb="255" eb="257">
      <t>ヒツヨウ</t>
    </rPh>
    <rPh sb="263" eb="266">
      <t>チリテキ</t>
    </rPh>
    <rPh sb="266" eb="268">
      <t>ジョウケン</t>
    </rPh>
    <rPh sb="268" eb="269">
      <t>トウ</t>
    </rPh>
    <rPh sb="272" eb="274">
      <t>ヒヨウ</t>
    </rPh>
    <rPh sb="275" eb="276">
      <t>オオ</t>
    </rPh>
    <rPh sb="277" eb="280">
      <t>ヘイキンチ</t>
    </rPh>
    <rPh sb="282" eb="284">
      <t>ウワマワ</t>
    </rPh>
    <rPh sb="289" eb="291">
      <t>トウシ</t>
    </rPh>
    <rPh sb="292" eb="295">
      <t>コウリツカ</t>
    </rPh>
    <rPh sb="296" eb="298">
      <t>イジ</t>
    </rPh>
    <rPh sb="298" eb="301">
      <t>カンリヒ</t>
    </rPh>
    <rPh sb="302" eb="304">
      <t>サクゲン</t>
    </rPh>
    <rPh sb="305" eb="306">
      <t>ツト</t>
    </rPh>
    <rPh sb="308" eb="310">
      <t>ヒツヨウ</t>
    </rPh>
    <rPh sb="316" eb="318">
      <t>ヒリツ</t>
    </rPh>
    <rPh sb="335" eb="336">
      <t>イ</t>
    </rPh>
    <rPh sb="341" eb="344">
      <t>ヘイキンチ</t>
    </rPh>
    <rPh sb="346" eb="348">
      <t>ウワマワ</t>
    </rPh>
    <rPh sb="353" eb="355">
      <t>シセツ</t>
    </rPh>
    <rPh sb="356" eb="358">
      <t>カドウ</t>
    </rPh>
    <rPh sb="358" eb="360">
      <t>ジョウキョウ</t>
    </rPh>
    <rPh sb="361" eb="363">
      <t>シュウエキ</t>
    </rPh>
    <rPh sb="364" eb="366">
      <t>ハンエイ</t>
    </rPh>
    <rPh sb="372" eb="373">
      <t>イ</t>
    </rPh>
    <rPh sb="377" eb="379">
      <t>イッソウ</t>
    </rPh>
    <rPh sb="380" eb="382">
      <t>ユウシュウ</t>
    </rPh>
    <rPh sb="382" eb="383">
      <t>リツ</t>
    </rPh>
    <rPh sb="383" eb="385">
      <t>コウジョウ</t>
    </rPh>
    <rPh sb="386" eb="387">
      <t>ツト</t>
    </rPh>
    <phoneticPr fontId="4"/>
  </si>
  <si>
    <t>投資時期が比較的若いため老朽化の各比率は平均値より下回っている。しかしながら、今後老朽化に伴い更新費用が必要になってくると予想されるため、更新計画を策定し施設の健全化を図る必要がある。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</si>
</sst>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0.32</c:v>
                </c:pt>
                <c:pt idx="1">
                  <c:v>0.44</c:v>
                </c:pt>
                <c:pt idx="2">
                  <c:v>0.95</c:v>
                </c:pt>
                <c:pt idx="3">
                  <c:v>0.55000000000000004</c:v>
                </c:pt>
                <c:pt idx="4">
                  <c:v>0.6</c:v>
                </c:pt>
              </c:numCache>
            </c:numRef>
          </c:val>
        </c:ser>
        <c:dLbls>
          <c:showLegendKey val="0"/>
          <c:showVal val="0"/>
          <c:showCatName val="0"/>
          <c:showSerName val="0"/>
          <c:showPercent val="0"/>
          <c:showBubbleSize val="0"/>
        </c:dLbls>
        <c:gapWidth val="150"/>
        <c:axId val="108423040"/>
        <c:axId val="1088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08423040"/>
        <c:axId val="108823296"/>
      </c:lineChart>
      <c:dateAx>
        <c:axId val="108423040"/>
        <c:scaling>
          <c:orientation val="minMax"/>
        </c:scaling>
        <c:delete val="1"/>
        <c:axPos val="b"/>
        <c:numFmt formatCode="ge" sourceLinked="1"/>
        <c:majorTickMark val="none"/>
        <c:minorTickMark val="none"/>
        <c:tickLblPos val="none"/>
        <c:crossAx val="108823296"/>
        <c:crosses val="autoZero"/>
        <c:auto val="1"/>
        <c:lblOffset val="100"/>
        <c:baseTimeUnit val="years"/>
      </c:dateAx>
      <c:valAx>
        <c:axId val="1088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61.73</c:v>
                </c:pt>
                <c:pt idx="1">
                  <c:v>62.57</c:v>
                </c:pt>
                <c:pt idx="2">
                  <c:v>60.78</c:v>
                </c:pt>
                <c:pt idx="3">
                  <c:v>59.65</c:v>
                </c:pt>
                <c:pt idx="4">
                  <c:v>58.96</c:v>
                </c:pt>
              </c:numCache>
            </c:numRef>
          </c:val>
        </c:ser>
        <c:dLbls>
          <c:showLegendKey val="0"/>
          <c:showVal val="0"/>
          <c:showCatName val="0"/>
          <c:showSerName val="0"/>
          <c:showPercent val="0"/>
          <c:showBubbleSize val="0"/>
        </c:dLbls>
        <c:gapWidth val="150"/>
        <c:axId val="31458048"/>
        <c:axId val="3145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31458048"/>
        <c:axId val="31459968"/>
      </c:lineChart>
      <c:dateAx>
        <c:axId val="31458048"/>
        <c:scaling>
          <c:orientation val="minMax"/>
        </c:scaling>
        <c:delete val="1"/>
        <c:axPos val="b"/>
        <c:numFmt formatCode="ge" sourceLinked="1"/>
        <c:majorTickMark val="none"/>
        <c:minorTickMark val="none"/>
        <c:tickLblPos val="none"/>
        <c:crossAx val="31459968"/>
        <c:crosses val="autoZero"/>
        <c:auto val="1"/>
        <c:lblOffset val="100"/>
        <c:baseTimeUnit val="years"/>
      </c:dateAx>
      <c:valAx>
        <c:axId val="3145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91.31</c:v>
                </c:pt>
                <c:pt idx="1">
                  <c:v>89.47</c:v>
                </c:pt>
                <c:pt idx="2">
                  <c:v>91.25</c:v>
                </c:pt>
                <c:pt idx="3">
                  <c:v>90.94</c:v>
                </c:pt>
                <c:pt idx="4">
                  <c:v>90.81</c:v>
                </c:pt>
              </c:numCache>
            </c:numRef>
          </c:val>
        </c:ser>
        <c:dLbls>
          <c:showLegendKey val="0"/>
          <c:showVal val="0"/>
          <c:showCatName val="0"/>
          <c:showSerName val="0"/>
          <c:showPercent val="0"/>
          <c:showBubbleSize val="0"/>
        </c:dLbls>
        <c:gapWidth val="150"/>
        <c:axId val="31469952"/>
        <c:axId val="314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31469952"/>
        <c:axId val="31471872"/>
      </c:lineChart>
      <c:dateAx>
        <c:axId val="31469952"/>
        <c:scaling>
          <c:orientation val="minMax"/>
        </c:scaling>
        <c:delete val="1"/>
        <c:axPos val="b"/>
        <c:numFmt formatCode="ge" sourceLinked="1"/>
        <c:majorTickMark val="none"/>
        <c:minorTickMark val="none"/>
        <c:tickLblPos val="none"/>
        <c:crossAx val="31471872"/>
        <c:crosses val="autoZero"/>
        <c:auto val="1"/>
        <c:lblOffset val="100"/>
        <c:baseTimeUnit val="years"/>
      </c:dateAx>
      <c:valAx>
        <c:axId val="314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106.49</c:v>
                </c:pt>
                <c:pt idx="1">
                  <c:v>100.66</c:v>
                </c:pt>
                <c:pt idx="2">
                  <c:v>99.25</c:v>
                </c:pt>
                <c:pt idx="3">
                  <c:v>97.15</c:v>
                </c:pt>
                <c:pt idx="4">
                  <c:v>106.9</c:v>
                </c:pt>
              </c:numCache>
            </c:numRef>
          </c:val>
        </c:ser>
        <c:dLbls>
          <c:showLegendKey val="0"/>
          <c:showVal val="0"/>
          <c:showCatName val="0"/>
          <c:showSerName val="0"/>
          <c:showPercent val="0"/>
          <c:showBubbleSize val="0"/>
        </c:dLbls>
        <c:gapWidth val="150"/>
        <c:axId val="141359744"/>
        <c:axId val="1426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41359744"/>
        <c:axId val="142693504"/>
      </c:lineChart>
      <c:dateAx>
        <c:axId val="141359744"/>
        <c:scaling>
          <c:orientation val="minMax"/>
        </c:scaling>
        <c:delete val="1"/>
        <c:axPos val="b"/>
        <c:numFmt formatCode="ge" sourceLinked="1"/>
        <c:majorTickMark val="none"/>
        <c:minorTickMark val="none"/>
        <c:tickLblPos val="none"/>
        <c:crossAx val="142693504"/>
        <c:crosses val="autoZero"/>
        <c:auto val="1"/>
        <c:lblOffset val="100"/>
        <c:baseTimeUnit val="years"/>
      </c:dateAx>
      <c:valAx>
        <c:axId val="142693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3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29.05</c:v>
                </c:pt>
                <c:pt idx="1">
                  <c:v>30.99</c:v>
                </c:pt>
                <c:pt idx="2">
                  <c:v>32.54</c:v>
                </c:pt>
                <c:pt idx="3">
                  <c:v>33.630000000000003</c:v>
                </c:pt>
                <c:pt idx="4">
                  <c:v>43.43</c:v>
                </c:pt>
              </c:numCache>
            </c:numRef>
          </c:val>
        </c:ser>
        <c:dLbls>
          <c:showLegendKey val="0"/>
          <c:showVal val="0"/>
          <c:showCatName val="0"/>
          <c:showSerName val="0"/>
          <c:showPercent val="0"/>
          <c:showBubbleSize val="0"/>
        </c:dLbls>
        <c:gapWidth val="150"/>
        <c:axId val="146611200"/>
        <c:axId val="1491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46611200"/>
        <c:axId val="149188992"/>
      </c:lineChart>
      <c:dateAx>
        <c:axId val="146611200"/>
        <c:scaling>
          <c:orientation val="minMax"/>
        </c:scaling>
        <c:delete val="1"/>
        <c:axPos val="b"/>
        <c:numFmt formatCode="ge" sourceLinked="1"/>
        <c:majorTickMark val="none"/>
        <c:minorTickMark val="none"/>
        <c:tickLblPos val="none"/>
        <c:crossAx val="149188992"/>
        <c:crosses val="autoZero"/>
        <c:auto val="1"/>
        <c:lblOffset val="100"/>
        <c:baseTimeUnit val="years"/>
      </c:dateAx>
      <c:valAx>
        <c:axId val="1491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0.26</c:v>
                </c:pt>
                <c:pt idx="1">
                  <c:v>0.26</c:v>
                </c:pt>
                <c:pt idx="2">
                  <c:v>0.23</c:v>
                </c:pt>
                <c:pt idx="3">
                  <c:v>0.08</c:v>
                </c:pt>
                <c:pt idx="4">
                  <c:v>2.25</c:v>
                </c:pt>
              </c:numCache>
            </c:numRef>
          </c:val>
        </c:ser>
        <c:dLbls>
          <c:showLegendKey val="0"/>
          <c:showVal val="0"/>
          <c:showCatName val="0"/>
          <c:showSerName val="0"/>
          <c:showPercent val="0"/>
          <c:showBubbleSize val="0"/>
        </c:dLbls>
        <c:gapWidth val="150"/>
        <c:axId val="150531456"/>
        <c:axId val="313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50531456"/>
        <c:axId val="31356416"/>
      </c:lineChart>
      <c:dateAx>
        <c:axId val="150531456"/>
        <c:scaling>
          <c:orientation val="minMax"/>
        </c:scaling>
        <c:delete val="1"/>
        <c:axPos val="b"/>
        <c:numFmt formatCode="ge" sourceLinked="1"/>
        <c:majorTickMark val="none"/>
        <c:minorTickMark val="none"/>
        <c:tickLblPos val="none"/>
        <c:crossAx val="31356416"/>
        <c:crosses val="autoZero"/>
        <c:auto val="1"/>
        <c:lblOffset val="100"/>
        <c:baseTimeUnit val="years"/>
      </c:dateAx>
      <c:valAx>
        <c:axId val="313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366144"/>
        <c:axId val="313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31366144"/>
        <c:axId val="31372416"/>
      </c:lineChart>
      <c:dateAx>
        <c:axId val="31366144"/>
        <c:scaling>
          <c:orientation val="minMax"/>
        </c:scaling>
        <c:delete val="1"/>
        <c:axPos val="b"/>
        <c:numFmt formatCode="ge" sourceLinked="1"/>
        <c:majorTickMark val="none"/>
        <c:minorTickMark val="none"/>
        <c:tickLblPos val="none"/>
        <c:crossAx val="31372416"/>
        <c:crosses val="autoZero"/>
        <c:auto val="1"/>
        <c:lblOffset val="100"/>
        <c:baseTimeUnit val="years"/>
      </c:dateAx>
      <c:valAx>
        <c:axId val="31372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1316.57</c:v>
                </c:pt>
                <c:pt idx="1">
                  <c:v>2301.29</c:v>
                </c:pt>
                <c:pt idx="2">
                  <c:v>1374.05</c:v>
                </c:pt>
                <c:pt idx="3">
                  <c:v>658.62</c:v>
                </c:pt>
                <c:pt idx="4">
                  <c:v>451.87</c:v>
                </c:pt>
              </c:numCache>
            </c:numRef>
          </c:val>
        </c:ser>
        <c:dLbls>
          <c:showLegendKey val="0"/>
          <c:showVal val="0"/>
          <c:showCatName val="0"/>
          <c:showSerName val="0"/>
          <c:showPercent val="0"/>
          <c:showBubbleSize val="0"/>
        </c:dLbls>
        <c:gapWidth val="150"/>
        <c:axId val="31390336"/>
        <c:axId val="313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31390336"/>
        <c:axId val="31392512"/>
      </c:lineChart>
      <c:dateAx>
        <c:axId val="31390336"/>
        <c:scaling>
          <c:orientation val="minMax"/>
        </c:scaling>
        <c:delete val="1"/>
        <c:axPos val="b"/>
        <c:numFmt formatCode="ge" sourceLinked="1"/>
        <c:majorTickMark val="none"/>
        <c:minorTickMark val="none"/>
        <c:tickLblPos val="none"/>
        <c:crossAx val="31392512"/>
        <c:crosses val="autoZero"/>
        <c:auto val="1"/>
        <c:lblOffset val="100"/>
        <c:baseTimeUnit val="years"/>
      </c:dateAx>
      <c:valAx>
        <c:axId val="3139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3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780.75</c:v>
                </c:pt>
                <c:pt idx="1">
                  <c:v>776.27</c:v>
                </c:pt>
                <c:pt idx="2">
                  <c:v>784.01</c:v>
                </c:pt>
                <c:pt idx="3">
                  <c:v>781.38</c:v>
                </c:pt>
                <c:pt idx="4">
                  <c:v>745.63</c:v>
                </c:pt>
              </c:numCache>
            </c:numRef>
          </c:val>
        </c:ser>
        <c:dLbls>
          <c:showLegendKey val="0"/>
          <c:showVal val="0"/>
          <c:showCatName val="0"/>
          <c:showSerName val="0"/>
          <c:showPercent val="0"/>
          <c:showBubbleSize val="0"/>
        </c:dLbls>
        <c:gapWidth val="150"/>
        <c:axId val="31402240"/>
        <c:axId val="3141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31402240"/>
        <c:axId val="31416704"/>
      </c:lineChart>
      <c:dateAx>
        <c:axId val="31402240"/>
        <c:scaling>
          <c:orientation val="minMax"/>
        </c:scaling>
        <c:delete val="1"/>
        <c:axPos val="b"/>
        <c:numFmt formatCode="ge" sourceLinked="1"/>
        <c:majorTickMark val="none"/>
        <c:minorTickMark val="none"/>
        <c:tickLblPos val="none"/>
        <c:crossAx val="31416704"/>
        <c:crosses val="autoZero"/>
        <c:auto val="1"/>
        <c:lblOffset val="100"/>
        <c:baseTimeUnit val="years"/>
      </c:dateAx>
      <c:valAx>
        <c:axId val="31416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90.91</c:v>
                </c:pt>
                <c:pt idx="1">
                  <c:v>86.44</c:v>
                </c:pt>
                <c:pt idx="2">
                  <c:v>86.87</c:v>
                </c:pt>
                <c:pt idx="3">
                  <c:v>84.76</c:v>
                </c:pt>
                <c:pt idx="4">
                  <c:v>91.59</c:v>
                </c:pt>
              </c:numCache>
            </c:numRef>
          </c:val>
        </c:ser>
        <c:dLbls>
          <c:showLegendKey val="0"/>
          <c:showVal val="0"/>
          <c:showCatName val="0"/>
          <c:showSerName val="0"/>
          <c:showPercent val="0"/>
          <c:showBubbleSize val="0"/>
        </c:dLbls>
        <c:gapWidth val="150"/>
        <c:axId val="31430528"/>
        <c:axId val="314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31430528"/>
        <c:axId val="31432704"/>
      </c:lineChart>
      <c:dateAx>
        <c:axId val="31430528"/>
        <c:scaling>
          <c:orientation val="minMax"/>
        </c:scaling>
        <c:delete val="1"/>
        <c:axPos val="b"/>
        <c:numFmt formatCode="ge" sourceLinked="1"/>
        <c:majorTickMark val="none"/>
        <c:minorTickMark val="none"/>
        <c:tickLblPos val="none"/>
        <c:crossAx val="31432704"/>
        <c:crosses val="autoZero"/>
        <c:auto val="1"/>
        <c:lblOffset val="100"/>
        <c:baseTimeUnit val="years"/>
      </c:dateAx>
      <c:valAx>
        <c:axId val="314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228.6</c:v>
                </c:pt>
                <c:pt idx="1">
                  <c:v>241.92</c:v>
                </c:pt>
                <c:pt idx="2">
                  <c:v>239.91</c:v>
                </c:pt>
                <c:pt idx="3">
                  <c:v>246.35</c:v>
                </c:pt>
                <c:pt idx="4">
                  <c:v>234.14</c:v>
                </c:pt>
              </c:numCache>
            </c:numRef>
          </c:val>
        </c:ser>
        <c:dLbls>
          <c:showLegendKey val="0"/>
          <c:showVal val="0"/>
          <c:showCatName val="0"/>
          <c:showSerName val="0"/>
          <c:showPercent val="0"/>
          <c:showBubbleSize val="0"/>
        </c:dLbls>
        <c:gapWidth val="150"/>
        <c:axId val="31442048"/>
        <c:axId val="314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31442048"/>
        <c:axId val="31443968"/>
      </c:lineChart>
      <c:dateAx>
        <c:axId val="31442048"/>
        <c:scaling>
          <c:orientation val="minMax"/>
        </c:scaling>
        <c:delete val="1"/>
        <c:axPos val="b"/>
        <c:numFmt formatCode="ge" sourceLinked="1"/>
        <c:majorTickMark val="none"/>
        <c:minorTickMark val="none"/>
        <c:tickLblPos val="none"/>
        <c:crossAx val="31443968"/>
        <c:crosses val="autoZero"/>
        <c:auto val="1"/>
        <c:lblOffset val="100"/>
        <c:baseTimeUnit val="years"/>
      </c:dateAx>
      <c:valAx>
        <c:axId val="314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3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島根県　雲南市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40962</v>
      </c>
      <c r="AJ8" s="56"/>
      <c r="AK8" s="56"/>
      <c r="AL8" s="56"/>
      <c r="AM8" s="56"/>
      <c r="AN8" s="56"/>
      <c r="AO8" s="56"/>
      <c r="AP8" s="57"/>
      <c r="AQ8" s="47">
        <f>データ!R6</f>
        <v>553.17999999999995</v>
      </c>
      <c r="AR8" s="47"/>
      <c r="AS8" s="47"/>
      <c r="AT8" s="47"/>
      <c r="AU8" s="47"/>
      <c r="AV8" s="47"/>
      <c r="AW8" s="47"/>
      <c r="AX8" s="47"/>
      <c r="AY8" s="47">
        <f>データ!S6</f>
        <v>74.05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59.35</v>
      </c>
      <c r="K10" s="47"/>
      <c r="L10" s="47"/>
      <c r="M10" s="47"/>
      <c r="N10" s="47"/>
      <c r="O10" s="47"/>
      <c r="P10" s="47"/>
      <c r="Q10" s="47"/>
      <c r="R10" s="47">
        <f>データ!O6</f>
        <v>74.099999999999994</v>
      </c>
      <c r="S10" s="47"/>
      <c r="T10" s="47"/>
      <c r="U10" s="47"/>
      <c r="V10" s="47"/>
      <c r="W10" s="47"/>
      <c r="X10" s="47"/>
      <c r="Y10" s="47"/>
      <c r="Z10" s="78">
        <f>データ!P6</f>
        <v>3634</v>
      </c>
      <c r="AA10" s="78"/>
      <c r="AB10" s="78"/>
      <c r="AC10" s="78"/>
      <c r="AD10" s="78"/>
      <c r="AE10" s="78"/>
      <c r="AF10" s="78"/>
      <c r="AG10" s="78"/>
      <c r="AH10" s="2"/>
      <c r="AI10" s="78">
        <f>データ!T6</f>
        <v>30271</v>
      </c>
      <c r="AJ10" s="78"/>
      <c r="AK10" s="78"/>
      <c r="AL10" s="78"/>
      <c r="AM10" s="78"/>
      <c r="AN10" s="78"/>
      <c r="AO10" s="78"/>
      <c r="AP10" s="78"/>
      <c r="AQ10" s="47">
        <f>データ!U6</f>
        <v>136.51</v>
      </c>
      <c r="AR10" s="47"/>
      <c r="AS10" s="47"/>
      <c r="AT10" s="47"/>
      <c r="AU10" s="47"/>
      <c r="AV10" s="47"/>
      <c r="AW10" s="47"/>
      <c r="AX10" s="47"/>
      <c r="AY10" s="47">
        <f>データ!V6</f>
        <v>221.75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322091</v>
      </c>
      <c r="D6" s="31">
        <f t="shared" si="3"/>
        <v>46</v>
      </c>
      <c r="E6" s="31">
        <f t="shared" si="3"/>
        <v>1</v>
      </c>
      <c r="F6" s="31">
        <f t="shared" si="3"/>
        <v>0</v>
      </c>
      <c r="G6" s="31">
        <f t="shared" si="3"/>
        <v>1</v>
      </c>
      <c r="H6" s="31" t="str">
        <f t="shared" si="3"/>
        <v>島根県　雲南市</v>
      </c>
      <c r="I6" s="31" t="str">
        <f t="shared" si="3"/>
        <v>法適用</v>
      </c>
      <c r="J6" s="31" t="str">
        <f t="shared" si="3"/>
        <v>水道事業</v>
      </c>
      <c r="K6" s="31" t="str">
        <f t="shared" si="3"/>
        <v>末端給水事業</v>
      </c>
      <c r="L6" s="31" t="str">
        <f t="shared" si="3"/>
        <v>A5</v>
      </c>
      <c r="M6" s="32" t="str">
        <f t="shared" si="3"/>
        <v>-</v>
      </c>
      <c r="N6" s="32">
        <f t="shared" si="3"/>
        <v>59.35</v>
      </c>
      <c r="O6" s="32">
        <f t="shared" si="3"/>
        <v>74.099999999999994</v>
      </c>
      <c r="P6" s="32">
        <f t="shared" si="3"/>
        <v>3634</v>
      </c>
      <c r="Q6" s="32">
        <f t="shared" si="3"/>
        <v>40962</v>
      </c>
      <c r="R6" s="32">
        <f t="shared" si="3"/>
        <v>553.17999999999995</v>
      </c>
      <c r="S6" s="32">
        <f t="shared" si="3"/>
        <v>74.05</v>
      </c>
      <c r="T6" s="32">
        <f t="shared" si="3"/>
        <v>30271</v>
      </c>
      <c r="U6" s="32">
        <f t="shared" si="3"/>
        <v>136.51</v>
      </c>
      <c r="V6" s="32">
        <f t="shared" si="3"/>
        <v>221.75</v>
      </c>
      <c r="W6" s="33">
        <f>IF(W7="",NA(),W7)</f>
        <v>106.49</v>
      </c>
      <c r="X6" s="33">
        <f t="shared" ref="X6:AF6" si="4">IF(X7="",NA(),X7)</f>
        <v>100.66</v>
      </c>
      <c r="Y6" s="33">
        <f t="shared" si="4"/>
        <v>99.25</v>
      </c>
      <c r="Z6" s="33">
        <f t="shared" si="4"/>
        <v>97.15</v>
      </c>
      <c r="AA6" s="33">
        <f t="shared" si="4"/>
        <v>106.9</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1316.57</v>
      </c>
      <c r="AT6" s="33">
        <f t="shared" ref="AT6:BB6" si="6">IF(AT7="",NA(),AT7)</f>
        <v>2301.29</v>
      </c>
      <c r="AU6" s="33">
        <f t="shared" si="6"/>
        <v>1374.05</v>
      </c>
      <c r="AV6" s="33">
        <f t="shared" si="6"/>
        <v>658.62</v>
      </c>
      <c r="AW6" s="33">
        <f t="shared" si="6"/>
        <v>451.87</v>
      </c>
      <c r="AX6" s="33">
        <f t="shared" si="6"/>
        <v>792.56</v>
      </c>
      <c r="AY6" s="33">
        <f t="shared" si="6"/>
        <v>832.37</v>
      </c>
      <c r="AZ6" s="33">
        <f t="shared" si="6"/>
        <v>852.01</v>
      </c>
      <c r="BA6" s="33">
        <f t="shared" si="6"/>
        <v>909.68</v>
      </c>
      <c r="BB6" s="33">
        <f t="shared" si="6"/>
        <v>382.09</v>
      </c>
      <c r="BC6" s="32" t="str">
        <f>IF(BC7="","",IF(BC7="-","【-】","【"&amp;SUBSTITUTE(TEXT(BC7,"#,##0.00"),"-","△")&amp;"】"))</f>
        <v>【264.16】</v>
      </c>
      <c r="BD6" s="33">
        <f>IF(BD7="",NA(),BD7)</f>
        <v>780.75</v>
      </c>
      <c r="BE6" s="33">
        <f t="shared" ref="BE6:BM6" si="7">IF(BE7="",NA(),BE7)</f>
        <v>776.27</v>
      </c>
      <c r="BF6" s="33">
        <f t="shared" si="7"/>
        <v>784.01</v>
      </c>
      <c r="BG6" s="33">
        <f t="shared" si="7"/>
        <v>781.38</v>
      </c>
      <c r="BH6" s="33">
        <f t="shared" si="7"/>
        <v>745.63</v>
      </c>
      <c r="BI6" s="33">
        <f t="shared" si="7"/>
        <v>403.05</v>
      </c>
      <c r="BJ6" s="33">
        <f t="shared" si="7"/>
        <v>403.15</v>
      </c>
      <c r="BK6" s="33">
        <f t="shared" si="7"/>
        <v>391.4</v>
      </c>
      <c r="BL6" s="33">
        <f t="shared" si="7"/>
        <v>382.65</v>
      </c>
      <c r="BM6" s="33">
        <f t="shared" si="7"/>
        <v>385.06</v>
      </c>
      <c r="BN6" s="32" t="str">
        <f>IF(BN7="","",IF(BN7="-","【-】","【"&amp;SUBSTITUTE(TEXT(BN7,"#,##0.00"),"-","△")&amp;"】"))</f>
        <v>【283.72】</v>
      </c>
      <c r="BO6" s="33">
        <f>IF(BO7="",NA(),BO7)</f>
        <v>90.91</v>
      </c>
      <c r="BP6" s="33">
        <f t="shared" ref="BP6:BX6" si="8">IF(BP7="",NA(),BP7)</f>
        <v>86.44</v>
      </c>
      <c r="BQ6" s="33">
        <f t="shared" si="8"/>
        <v>86.87</v>
      </c>
      <c r="BR6" s="33">
        <f t="shared" si="8"/>
        <v>84.76</v>
      </c>
      <c r="BS6" s="33">
        <f t="shared" si="8"/>
        <v>91.59</v>
      </c>
      <c r="BT6" s="33">
        <f t="shared" si="8"/>
        <v>97.63</v>
      </c>
      <c r="BU6" s="33">
        <f t="shared" si="8"/>
        <v>94.86</v>
      </c>
      <c r="BV6" s="33">
        <f t="shared" si="8"/>
        <v>95.91</v>
      </c>
      <c r="BW6" s="33">
        <f t="shared" si="8"/>
        <v>96.1</v>
      </c>
      <c r="BX6" s="33">
        <f t="shared" si="8"/>
        <v>99.07</v>
      </c>
      <c r="BY6" s="32" t="str">
        <f>IF(BY7="","",IF(BY7="-","【-】","【"&amp;SUBSTITUTE(TEXT(BY7,"#,##0.00"),"-","△")&amp;"】"))</f>
        <v>【104.60】</v>
      </c>
      <c r="BZ6" s="33">
        <f>IF(BZ7="",NA(),BZ7)</f>
        <v>228.6</v>
      </c>
      <c r="CA6" s="33">
        <f t="shared" ref="CA6:CI6" si="9">IF(CA7="",NA(),CA7)</f>
        <v>241.92</v>
      </c>
      <c r="CB6" s="33">
        <f t="shared" si="9"/>
        <v>239.91</v>
      </c>
      <c r="CC6" s="33">
        <f t="shared" si="9"/>
        <v>246.35</v>
      </c>
      <c r="CD6" s="33">
        <f t="shared" si="9"/>
        <v>234.14</v>
      </c>
      <c r="CE6" s="33">
        <f t="shared" si="9"/>
        <v>172.59</v>
      </c>
      <c r="CF6" s="33">
        <f t="shared" si="9"/>
        <v>179.14</v>
      </c>
      <c r="CG6" s="33">
        <f t="shared" si="9"/>
        <v>179.29</v>
      </c>
      <c r="CH6" s="33">
        <f t="shared" si="9"/>
        <v>178.39</v>
      </c>
      <c r="CI6" s="33">
        <f t="shared" si="9"/>
        <v>173.03</v>
      </c>
      <c r="CJ6" s="32" t="str">
        <f>IF(CJ7="","",IF(CJ7="-","【-】","【"&amp;SUBSTITUTE(TEXT(CJ7,"#,##0.00"),"-","△")&amp;"】"))</f>
        <v>【164.21】</v>
      </c>
      <c r="CK6" s="33">
        <f>IF(CK7="",NA(),CK7)</f>
        <v>61.73</v>
      </c>
      <c r="CL6" s="33">
        <f t="shared" ref="CL6:CT6" si="10">IF(CL7="",NA(),CL7)</f>
        <v>62.57</v>
      </c>
      <c r="CM6" s="33">
        <f t="shared" si="10"/>
        <v>60.78</v>
      </c>
      <c r="CN6" s="33">
        <f t="shared" si="10"/>
        <v>59.65</v>
      </c>
      <c r="CO6" s="33">
        <f t="shared" si="10"/>
        <v>58.96</v>
      </c>
      <c r="CP6" s="33">
        <f t="shared" si="10"/>
        <v>60.17</v>
      </c>
      <c r="CQ6" s="33">
        <f t="shared" si="10"/>
        <v>58.76</v>
      </c>
      <c r="CR6" s="33">
        <f t="shared" si="10"/>
        <v>59.09</v>
      </c>
      <c r="CS6" s="33">
        <f t="shared" si="10"/>
        <v>59.23</v>
      </c>
      <c r="CT6" s="33">
        <f t="shared" si="10"/>
        <v>58.58</v>
      </c>
      <c r="CU6" s="32" t="str">
        <f>IF(CU7="","",IF(CU7="-","【-】","【"&amp;SUBSTITUTE(TEXT(CU7,"#,##0.00"),"-","△")&amp;"】"))</f>
        <v>【59.80】</v>
      </c>
      <c r="CV6" s="33">
        <f>IF(CV7="",NA(),CV7)</f>
        <v>91.31</v>
      </c>
      <c r="CW6" s="33">
        <f t="shared" ref="CW6:DE6" si="11">IF(CW7="",NA(),CW7)</f>
        <v>89.47</v>
      </c>
      <c r="CX6" s="33">
        <f t="shared" si="11"/>
        <v>91.25</v>
      </c>
      <c r="CY6" s="33">
        <f t="shared" si="11"/>
        <v>90.94</v>
      </c>
      <c r="CZ6" s="33">
        <f t="shared" si="11"/>
        <v>90.81</v>
      </c>
      <c r="DA6" s="33">
        <f t="shared" si="11"/>
        <v>85.47</v>
      </c>
      <c r="DB6" s="33">
        <f t="shared" si="11"/>
        <v>84.87</v>
      </c>
      <c r="DC6" s="33">
        <f t="shared" si="11"/>
        <v>85.4</v>
      </c>
      <c r="DD6" s="33">
        <f t="shared" si="11"/>
        <v>85.53</v>
      </c>
      <c r="DE6" s="33">
        <f t="shared" si="11"/>
        <v>85.23</v>
      </c>
      <c r="DF6" s="32" t="str">
        <f>IF(DF7="","",IF(DF7="-","【-】","【"&amp;SUBSTITUTE(TEXT(DF7,"#,##0.00"),"-","△")&amp;"】"))</f>
        <v>【89.78】</v>
      </c>
      <c r="DG6" s="33">
        <f>IF(DG7="",NA(),DG7)</f>
        <v>29.05</v>
      </c>
      <c r="DH6" s="33">
        <f t="shared" ref="DH6:DP6" si="12">IF(DH7="",NA(),DH7)</f>
        <v>30.99</v>
      </c>
      <c r="DI6" s="33">
        <f t="shared" si="12"/>
        <v>32.54</v>
      </c>
      <c r="DJ6" s="33">
        <f t="shared" si="12"/>
        <v>33.630000000000003</v>
      </c>
      <c r="DK6" s="33">
        <f t="shared" si="12"/>
        <v>43.43</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0.26</v>
      </c>
      <c r="DS6" s="33">
        <f t="shared" ref="DS6:EA6" si="13">IF(DS7="",NA(),DS7)</f>
        <v>0.26</v>
      </c>
      <c r="DT6" s="33">
        <f t="shared" si="13"/>
        <v>0.23</v>
      </c>
      <c r="DU6" s="33">
        <f t="shared" si="13"/>
        <v>0.08</v>
      </c>
      <c r="DV6" s="33">
        <f t="shared" si="13"/>
        <v>2.25</v>
      </c>
      <c r="DW6" s="33">
        <f t="shared" si="13"/>
        <v>6.06</v>
      </c>
      <c r="DX6" s="33">
        <f t="shared" si="13"/>
        <v>6.47</v>
      </c>
      <c r="DY6" s="33">
        <f t="shared" si="13"/>
        <v>7.8</v>
      </c>
      <c r="DZ6" s="33">
        <f t="shared" si="13"/>
        <v>8.39</v>
      </c>
      <c r="EA6" s="33">
        <f t="shared" si="13"/>
        <v>10.09</v>
      </c>
      <c r="EB6" s="32" t="str">
        <f>IF(EB7="","",IF(EB7="-","【-】","【"&amp;SUBSTITUTE(TEXT(EB7,"#,##0.00"),"-","△")&amp;"】"))</f>
        <v>【12.42】</v>
      </c>
      <c r="EC6" s="33">
        <f>IF(EC7="",NA(),EC7)</f>
        <v>0.32</v>
      </c>
      <c r="ED6" s="33">
        <f t="shared" ref="ED6:EL6" si="14">IF(ED7="",NA(),ED7)</f>
        <v>0.44</v>
      </c>
      <c r="EE6" s="33">
        <f t="shared" si="14"/>
        <v>0.95</v>
      </c>
      <c r="EF6" s="33">
        <f t="shared" si="14"/>
        <v>0.55000000000000004</v>
      </c>
      <c r="EG6" s="33">
        <f t="shared" si="14"/>
        <v>0.6</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322091</v>
      </c>
      <c r="D7" s="35">
        <v>46</v>
      </c>
      <c r="E7" s="35">
        <v>1</v>
      </c>
      <c r="F7" s="35">
        <v>0</v>
      </c>
      <c r="G7" s="35">
        <v>1</v>
      </c>
      <c r="H7" s="35" t="s">
        <v>93</v>
      </c>
      <c r="I7" s="35" t="s">
        <v>94</v>
      </c>
      <c r="J7" s="35" t="s">
        <v>95</v>
      </c>
      <c r="K7" s="35" t="s">
        <v>96</v>
      </c>
      <c r="L7" s="35" t="s">
        <v>97</v>
      </c>
      <c r="M7" s="36" t="s">
        <v>98</v>
      </c>
      <c r="N7" s="36">
        <v>59.35</v>
      </c>
      <c r="O7" s="36">
        <v>74.099999999999994</v>
      </c>
      <c r="P7" s="36">
        <v>3634</v>
      </c>
      <c r="Q7" s="36">
        <v>40962</v>
      </c>
      <c r="R7" s="36">
        <v>553.17999999999995</v>
      </c>
      <c r="S7" s="36">
        <v>74.05</v>
      </c>
      <c r="T7" s="36">
        <v>30271</v>
      </c>
      <c r="U7" s="36">
        <v>136.51</v>
      </c>
      <c r="V7" s="36">
        <v>221.75</v>
      </c>
      <c r="W7" s="36">
        <v>106.49</v>
      </c>
      <c r="X7" s="36">
        <v>100.66</v>
      </c>
      <c r="Y7" s="36">
        <v>99.25</v>
      </c>
      <c r="Z7" s="36">
        <v>97.15</v>
      </c>
      <c r="AA7" s="36">
        <v>106.9</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1316.57</v>
      </c>
      <c r="AT7" s="36">
        <v>2301.29</v>
      </c>
      <c r="AU7" s="36">
        <v>1374.05</v>
      </c>
      <c r="AV7" s="36">
        <v>658.62</v>
      </c>
      <c r="AW7" s="36">
        <v>451.87</v>
      </c>
      <c r="AX7" s="36">
        <v>792.56</v>
      </c>
      <c r="AY7" s="36">
        <v>832.37</v>
      </c>
      <c r="AZ7" s="36">
        <v>852.01</v>
      </c>
      <c r="BA7" s="36">
        <v>909.68</v>
      </c>
      <c r="BB7" s="36">
        <v>382.09</v>
      </c>
      <c r="BC7" s="36">
        <v>264.16000000000003</v>
      </c>
      <c r="BD7" s="36">
        <v>780.75</v>
      </c>
      <c r="BE7" s="36">
        <v>776.27</v>
      </c>
      <c r="BF7" s="36">
        <v>784.01</v>
      </c>
      <c r="BG7" s="36">
        <v>781.38</v>
      </c>
      <c r="BH7" s="36">
        <v>745.63</v>
      </c>
      <c r="BI7" s="36">
        <v>403.05</v>
      </c>
      <c r="BJ7" s="36">
        <v>403.15</v>
      </c>
      <c r="BK7" s="36">
        <v>391.4</v>
      </c>
      <c r="BL7" s="36">
        <v>382.65</v>
      </c>
      <c r="BM7" s="36">
        <v>385.06</v>
      </c>
      <c r="BN7" s="36">
        <v>283.72000000000003</v>
      </c>
      <c r="BO7" s="36">
        <v>90.91</v>
      </c>
      <c r="BP7" s="36">
        <v>86.44</v>
      </c>
      <c r="BQ7" s="36">
        <v>86.87</v>
      </c>
      <c r="BR7" s="36">
        <v>84.76</v>
      </c>
      <c r="BS7" s="36">
        <v>91.59</v>
      </c>
      <c r="BT7" s="36">
        <v>97.63</v>
      </c>
      <c r="BU7" s="36">
        <v>94.86</v>
      </c>
      <c r="BV7" s="36">
        <v>95.91</v>
      </c>
      <c r="BW7" s="36">
        <v>96.1</v>
      </c>
      <c r="BX7" s="36">
        <v>99.07</v>
      </c>
      <c r="BY7" s="36">
        <v>104.6</v>
      </c>
      <c r="BZ7" s="36">
        <v>228.6</v>
      </c>
      <c r="CA7" s="36">
        <v>241.92</v>
      </c>
      <c r="CB7" s="36">
        <v>239.91</v>
      </c>
      <c r="CC7" s="36">
        <v>246.35</v>
      </c>
      <c r="CD7" s="36">
        <v>234.14</v>
      </c>
      <c r="CE7" s="36">
        <v>172.59</v>
      </c>
      <c r="CF7" s="36">
        <v>179.14</v>
      </c>
      <c r="CG7" s="36">
        <v>179.29</v>
      </c>
      <c r="CH7" s="36">
        <v>178.39</v>
      </c>
      <c r="CI7" s="36">
        <v>173.03</v>
      </c>
      <c r="CJ7" s="36">
        <v>164.21</v>
      </c>
      <c r="CK7" s="36">
        <v>61.73</v>
      </c>
      <c r="CL7" s="36">
        <v>62.57</v>
      </c>
      <c r="CM7" s="36">
        <v>60.78</v>
      </c>
      <c r="CN7" s="36">
        <v>59.65</v>
      </c>
      <c r="CO7" s="36">
        <v>58.96</v>
      </c>
      <c r="CP7" s="36">
        <v>60.17</v>
      </c>
      <c r="CQ7" s="36">
        <v>58.76</v>
      </c>
      <c r="CR7" s="36">
        <v>59.09</v>
      </c>
      <c r="CS7" s="36">
        <v>59.23</v>
      </c>
      <c r="CT7" s="36">
        <v>58.58</v>
      </c>
      <c r="CU7" s="36">
        <v>59.8</v>
      </c>
      <c r="CV7" s="36">
        <v>91.31</v>
      </c>
      <c r="CW7" s="36">
        <v>89.47</v>
      </c>
      <c r="CX7" s="36">
        <v>91.25</v>
      </c>
      <c r="CY7" s="36">
        <v>90.94</v>
      </c>
      <c r="CZ7" s="36">
        <v>90.81</v>
      </c>
      <c r="DA7" s="36">
        <v>85.47</v>
      </c>
      <c r="DB7" s="36">
        <v>84.87</v>
      </c>
      <c r="DC7" s="36">
        <v>85.4</v>
      </c>
      <c r="DD7" s="36">
        <v>85.53</v>
      </c>
      <c r="DE7" s="36">
        <v>85.23</v>
      </c>
      <c r="DF7" s="36">
        <v>89.78</v>
      </c>
      <c r="DG7" s="36">
        <v>29.05</v>
      </c>
      <c r="DH7" s="36">
        <v>30.99</v>
      </c>
      <c r="DI7" s="36">
        <v>32.54</v>
      </c>
      <c r="DJ7" s="36">
        <v>33.630000000000003</v>
      </c>
      <c r="DK7" s="36">
        <v>43.43</v>
      </c>
      <c r="DL7" s="36">
        <v>34.47</v>
      </c>
      <c r="DM7" s="36">
        <v>35.53</v>
      </c>
      <c r="DN7" s="36">
        <v>36.36</v>
      </c>
      <c r="DO7" s="36">
        <v>37.340000000000003</v>
      </c>
      <c r="DP7" s="36">
        <v>44.31</v>
      </c>
      <c r="DQ7" s="36">
        <v>46.31</v>
      </c>
      <c r="DR7" s="36">
        <v>0.26</v>
      </c>
      <c r="DS7" s="36">
        <v>0.26</v>
      </c>
      <c r="DT7" s="36">
        <v>0.23</v>
      </c>
      <c r="DU7" s="36">
        <v>0.08</v>
      </c>
      <c r="DV7" s="36">
        <v>2.25</v>
      </c>
      <c r="DW7" s="36">
        <v>6.06</v>
      </c>
      <c r="DX7" s="36">
        <v>6.47</v>
      </c>
      <c r="DY7" s="36">
        <v>7.8</v>
      </c>
      <c r="DZ7" s="36">
        <v>8.39</v>
      </c>
      <c r="EA7" s="36">
        <v>10.09</v>
      </c>
      <c r="EB7" s="36">
        <v>12.42</v>
      </c>
      <c r="EC7" s="36">
        <v>0.32</v>
      </c>
      <c r="ED7" s="36">
        <v>0.44</v>
      </c>
      <c r="EE7" s="36">
        <v>0.95</v>
      </c>
      <c r="EF7" s="36">
        <v>0.55000000000000004</v>
      </c>
      <c r="EG7" s="36">
        <v>0.6</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2016-02-22T08:13:13Z</cp:lastPrinted>
  <dcterms:created xsi:type="dcterms:W3CDTF">2016-02-03T07:26:15Z</dcterms:created>
  <dcterms:modified xsi:type="dcterms:W3CDTF">2016-02-22T08:13:14Z</dcterms:modified>
  <cp:category/>
</cp:coreProperties>
</file>