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<sst xmlns="http://schemas.openxmlformats.org/spreadsheetml/2006/main" count="221" uniqueCount="111">
  <si>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</si>
  <si>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</si>
  <si>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</si>
  <si>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</si>
  <si>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</si>
  <si>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</si>
  <si>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</si>
  <si>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</si>
  <si>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</si>
  <si>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</si>
  <si>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</si>
  <si>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</si>
  <si>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</si>
  <si>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</si>
  <si>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</si>
  <si>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</si>
  <si>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</si>
  <si>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</si>
  <si>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</si>
  <si>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</si>
  <si>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</si>
  <si>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</si>
  <si>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</si>
  <si>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</si>
  <si>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</si>
  <si>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</si>
  <si>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</si>
  <si>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</si>
  <si>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</si>
  <si>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</si>
  <si>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</si>
  <si>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</si>
  <si>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</si>
  <si>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</si>
  <si>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</si>
  <si>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</si>
  <si>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</si>
  <si>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</si>
  <si>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</si>
  <si>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</si>
  <si>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</si>
  <si>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</si>
  <si>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</si>
  <si>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</si>
  <si>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</si>
  <si>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</si>
  <si>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</si>
  <si>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</si>
  <si>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</si>
  <si>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</si>
  <si>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</si>
  <si>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</si>
  <si>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</si>
  <si>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</si>
  <si>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</si>
  <si>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</si>
  <si>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</si>
  <si>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</si>
  <si>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</si>
  <si>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</si>
  <si>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</si>
  <si>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</si>
  <si>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</si>
  <si>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</si>
  <si>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</si>
  <si>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</si>
  <si>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</si>
  <si>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</si>
  <si>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</si>
  <si>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</si>
  <si>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</si>
  <si>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</si>
  <si>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</si>
  <si>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</si>
  <si>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</si>
  <si>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</si>
  <si>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</si>
  <si>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</si>
  <si>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</si>
  <si>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</si>
  <si>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</si>
  <si>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</si>
  <si>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</si>
  <si>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</si>
  <si>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</si>
  <si>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</si>
  <si>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</si>
  <si>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</si>
  <si>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</si>
  <si>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</si>
  <si>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</si>
  <si>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</si>
  <si>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</si>
  <si>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</si>
  <si>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</si>
  <si>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</si>
  <si>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江津市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</si>
  <si>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</si>
  <si>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</si>
  <si>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</si>
  <si>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</si>
  <si>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</si>
  <si>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</si>
  <si>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</si>
  <si>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</si>
  <si>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</si>
  <si>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</si>
  <si>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</si>
  <si>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当市においては、老朽管の更新等を行っていないため、管渠改善率の数値は出ていないが、今後必要となるストックマネジメントに係る計画の策定等の中で、より良い将来経営にむけた管渠・処理場の老朽化対策を図っていく必要がある。</t>
    <rPh sb="1" eb="3">
      <t>ゲンザイ</t>
    </rPh>
    <rPh sb="3" eb="5">
      <t>トウシ</t>
    </rPh>
    <rPh sb="11" eb="13">
      <t>ロウキュウ</t>
    </rPh>
    <rPh sb="13" eb="14">
      <t>カン</t>
    </rPh>
    <rPh sb="15" eb="17">
      <t>コウシン</t>
    </rPh>
    <rPh sb="17" eb="18">
      <t>ナド</t>
    </rPh>
    <rPh sb="19" eb="20">
      <t>オコナ</t>
    </rPh>
    <rPh sb="34" eb="36">
      <t>スウチ</t>
    </rPh>
    <rPh sb="37" eb="38">
      <t>デ</t>
    </rPh>
    <rPh sb="44" eb="46">
      <t>コンゴ</t>
    </rPh>
    <rPh sb="46" eb="48">
      <t>ヒツヨウ</t>
    </rPh>
    <rPh sb="62" eb="63">
      <t>カカ</t>
    </rPh>
    <rPh sb="64" eb="66">
      <t>ケイカク</t>
    </rPh>
    <rPh sb="67" eb="69">
      <t>サクテイ</t>
    </rPh>
    <rPh sb="69" eb="70">
      <t>ナド</t>
    </rPh>
    <rPh sb="71" eb="72">
      <t>ナカ</t>
    </rPh>
    <rPh sb="76" eb="77">
      <t>ヨ</t>
    </rPh>
    <rPh sb="78" eb="80">
      <t>ショウライ</t>
    </rPh>
    <rPh sb="80" eb="82">
      <t>ケイエイ</t>
    </rPh>
    <rPh sb="86" eb="88">
      <t>カンキョ</t>
    </rPh>
    <rPh sb="89" eb="92">
      <t>ショリジョウ</t>
    </rPh>
    <rPh sb="93" eb="96">
      <t>ロウキュウカ</t>
    </rPh>
    <rPh sb="96" eb="98">
      <t>タイサク</t>
    </rPh>
    <rPh sb="99" eb="100">
      <t>ハカ</t>
    </rPh>
    <rPh sb="104" eb="106">
      <t>ヒツヨウ</t>
    </rPh>
    <phoneticPr fontId="4"/>
  </si>
  <si>
    <t xml:space="preserve">　高齢化率が高く、老人のみの世帯も多い当市においては、類似団体に比して接続意欲が低い傾向にあると推測できる。
　今後予定する下水道区域の拡大については、こうした状況を勘案しつつ、スケールメリットを生みやすい地区の優先的整備を図るとともに、管渠整備済みの地区においては、アンケートや広報啓発等による接続率の向上に努めることが重要である。
　また、下水処理施設においては、計画的な修繕計画の策定、光熱水費等ランニングコストの節減に努めているものの、今後も一層の経費節減に努めることが必要である。
</t>
    <rPh sb="56" eb="58">
      <t>コンゴ</t>
    </rPh>
    <rPh sb="58" eb="60">
      <t>ヨテイ</t>
    </rPh>
    <rPh sb="62" eb="64">
      <t>ゲスイ</t>
    </rPh>
    <rPh sb="64" eb="65">
      <t>ドウ</t>
    </rPh>
    <rPh sb="65" eb="67">
      <t>クイキ</t>
    </rPh>
    <rPh sb="68" eb="70">
      <t>カクダイ</t>
    </rPh>
    <rPh sb="80" eb="82">
      <t>ジョウキョウ</t>
    </rPh>
    <rPh sb="83" eb="85">
      <t>カンアン</t>
    </rPh>
    <rPh sb="98" eb="99">
      <t>ウ</t>
    </rPh>
    <rPh sb="103" eb="105">
      <t>チク</t>
    </rPh>
    <rPh sb="106" eb="109">
      <t>ユウセンテキ</t>
    </rPh>
    <rPh sb="109" eb="111">
      <t>セイビ</t>
    </rPh>
    <rPh sb="112" eb="113">
      <t>ハカ</t>
    </rPh>
    <rPh sb="119" eb="121">
      <t>カンキョ</t>
    </rPh>
    <rPh sb="121" eb="123">
      <t>セイビ</t>
    </rPh>
    <rPh sb="123" eb="124">
      <t>ズ</t>
    </rPh>
    <rPh sb="126" eb="128">
      <t>チク</t>
    </rPh>
    <rPh sb="142" eb="144">
      <t>ケイハツ</t>
    </rPh>
    <rPh sb="144" eb="145">
      <t>ナド</t>
    </rPh>
    <rPh sb="161" eb="163">
      <t>ジュウヨウ</t>
    </rPh>
    <rPh sb="222" eb="224">
      <t>コンゴ</t>
    </rPh>
    <rPh sb="225" eb="227">
      <t>イッソウ</t>
    </rPh>
    <rPh sb="228" eb="230">
      <t>ケイヒ</t>
    </rPh>
    <rPh sb="230" eb="232">
      <t>セツゲン</t>
    </rPh>
    <rPh sb="233" eb="234">
      <t>ツト</t>
    </rPh>
    <rPh sb="239" eb="241">
      <t>ヒツヨウ</t>
    </rPh>
    <phoneticPr fontId="4"/>
  </si>
  <si>
    <t xml:space="preserve">　当市における公共下水道事業は、平成14年度に事業認可を受け事業着手、平成18年4月1日から供用開始している。全体計画面積696haの内、平成26年度末現在の供用開始区域は156ha（進捗率22.4％）となっており、今後も順次整備区域を拡大することとしている。
　下水道の管渠整備については、市内でも比較的人口密度が高い地域を対象に進めているものの、高齢化や人口減少の進行もあり、接続率の伸び悩みが課題となっている。
　こうしたことから、収益的収支比率は近年100%を超えているものの、施設維持管理費に対する使用料収入が相対的に少なく、一般会計からの繰入金で不足分を賄っている状況にあり、経費回収率や施設利用率、水洗化率にもそういった状況が反映している。
　また同様に、資本費（企業債償還費）についても、一般会計からの繰入金で賄う必要があることから、企業債残高対事業規模比率が低くなっている。
　汚水処理原価については、平成26年度は汚泥処理費の減額等により類似団体の平均並みになったものの、区域拡大を踏まえた施設管理や必要な人件費等により今後も高額な傾向は継続すると考えられる。
</t>
    <rPh sb="1" eb="3">
      <t>トウシ</t>
    </rPh>
    <rPh sb="7" eb="9">
      <t>コウキョウ</t>
    </rPh>
    <rPh sb="9" eb="12">
      <t>ゲスイドウ</t>
    </rPh>
    <rPh sb="12" eb="14">
      <t>ジギョウ</t>
    </rPh>
    <rPh sb="16" eb="18">
      <t>ヘイセイ</t>
    </rPh>
    <rPh sb="20" eb="22">
      <t>ネンド</t>
    </rPh>
    <rPh sb="23" eb="25">
      <t>ジギョウ</t>
    </rPh>
    <rPh sb="25" eb="27">
      <t>ニンカ</t>
    </rPh>
    <rPh sb="28" eb="29">
      <t>ウ</t>
    </rPh>
    <rPh sb="30" eb="32">
      <t>ジギョウ</t>
    </rPh>
    <rPh sb="32" eb="34">
      <t>チャクシュ</t>
    </rPh>
    <rPh sb="59" eb="61">
      <t>メンセキ</t>
    </rPh>
    <rPh sb="67" eb="68">
      <t>ウチ</t>
    </rPh>
    <rPh sb="79" eb="81">
      <t>キョウヨウ</t>
    </rPh>
    <rPh sb="81" eb="83">
      <t>カイシ</t>
    </rPh>
    <rPh sb="83" eb="84">
      <t>ク</t>
    </rPh>
    <rPh sb="84" eb="85">
      <t>イキ</t>
    </rPh>
    <rPh sb="92" eb="94">
      <t>シンチョク</t>
    </rPh>
    <rPh sb="94" eb="95">
      <t>リツ</t>
    </rPh>
    <rPh sb="108" eb="110">
      <t>コンゴ</t>
    </rPh>
    <rPh sb="111" eb="113">
      <t>ジュンジ</t>
    </rPh>
    <rPh sb="113" eb="115">
      <t>セイビ</t>
    </rPh>
    <rPh sb="115" eb="117">
      <t>クイキ</t>
    </rPh>
    <rPh sb="118" eb="120">
      <t>カクダイ</t>
    </rPh>
    <rPh sb="132" eb="135">
      <t>ゲスイドウ</t>
    </rPh>
    <rPh sb="136" eb="138">
      <t>カンキョ</t>
    </rPh>
    <rPh sb="175" eb="178">
      <t>コウレイカ</t>
    </rPh>
    <rPh sb="190" eb="192">
      <t>セツゾク</t>
    </rPh>
    <rPh sb="192" eb="193">
      <t>リツ</t>
    </rPh>
    <rPh sb="194" eb="195">
      <t>ノ</t>
    </rPh>
    <rPh sb="196" eb="197">
      <t>ナヤ</t>
    </rPh>
    <rPh sb="199" eb="201">
      <t>カダイ</t>
    </rPh>
    <rPh sb="219" eb="222">
      <t>シュウエキテキ</t>
    </rPh>
    <rPh sb="222" eb="224">
      <t>シュウシ</t>
    </rPh>
    <rPh sb="224" eb="226">
      <t>ヒリツ</t>
    </rPh>
    <rPh sb="227" eb="229">
      <t>キンネン</t>
    </rPh>
    <rPh sb="234" eb="235">
      <t>コ</t>
    </rPh>
    <rPh sb="243" eb="245">
      <t>シセツ</t>
    </rPh>
    <rPh sb="245" eb="247">
      <t>イジ</t>
    </rPh>
    <rPh sb="247" eb="249">
      <t>カンリ</t>
    </rPh>
    <rPh sb="249" eb="250">
      <t>ヒ</t>
    </rPh>
    <rPh sb="251" eb="252">
      <t>タイ</t>
    </rPh>
    <rPh sb="254" eb="257">
      <t>シヨウリョウ</t>
    </rPh>
    <rPh sb="257" eb="259">
      <t>シュウニュウ</t>
    </rPh>
    <rPh sb="260" eb="263">
      <t>ソウタイテキ</t>
    </rPh>
    <rPh sb="264" eb="265">
      <t>スク</t>
    </rPh>
    <rPh sb="268" eb="270">
      <t>イッパン</t>
    </rPh>
    <rPh sb="270" eb="272">
      <t>カイケイ</t>
    </rPh>
    <rPh sb="275" eb="277">
      <t>クリイレ</t>
    </rPh>
    <rPh sb="277" eb="278">
      <t>キン</t>
    </rPh>
    <rPh sb="279" eb="282">
      <t>フソクブン</t>
    </rPh>
    <rPh sb="283" eb="284">
      <t>マカナ</t>
    </rPh>
    <rPh sb="288" eb="290">
      <t>ジョウキョウ</t>
    </rPh>
    <rPh sb="294" eb="296">
      <t>ケイヒ</t>
    </rPh>
    <rPh sb="296" eb="298">
      <t>カイシュウ</t>
    </rPh>
    <rPh sb="298" eb="299">
      <t>リツ</t>
    </rPh>
    <rPh sb="317" eb="319">
      <t>ジョウキョウ</t>
    </rPh>
    <rPh sb="320" eb="322">
      <t>ハンエイ</t>
    </rPh>
    <rPh sb="335" eb="337">
      <t>シホン</t>
    </rPh>
    <rPh sb="337" eb="338">
      <t>ヒ</t>
    </rPh>
    <rPh sb="339" eb="341">
      <t>キギョウ</t>
    </rPh>
    <rPh sb="341" eb="342">
      <t>サイ</t>
    </rPh>
    <rPh sb="342" eb="344">
      <t>ショウカン</t>
    </rPh>
    <rPh sb="344" eb="345">
      <t>ヒ</t>
    </rPh>
    <rPh sb="352" eb="354">
      <t>イッパン</t>
    </rPh>
    <rPh sb="354" eb="356">
      <t>カイケイ</t>
    </rPh>
    <rPh sb="359" eb="361">
      <t>クリイレ</t>
    </rPh>
    <rPh sb="361" eb="362">
      <t>キン</t>
    </rPh>
    <rPh sb="363" eb="364">
      <t>マカナ</t>
    </rPh>
    <rPh sb="365" eb="367">
      <t>ヒツヨウ</t>
    </rPh>
    <rPh sb="375" eb="377">
      <t>キギョウ</t>
    </rPh>
    <rPh sb="377" eb="378">
      <t>サイ</t>
    </rPh>
    <rPh sb="378" eb="379">
      <t>ザン</t>
    </rPh>
    <rPh sb="379" eb="380">
      <t>ダカ</t>
    </rPh>
    <rPh sb="380" eb="381">
      <t>タイ</t>
    </rPh>
    <rPh sb="381" eb="383">
      <t>ジギョウ</t>
    </rPh>
    <rPh sb="383" eb="385">
      <t>キボ</t>
    </rPh>
    <rPh sb="385" eb="387">
      <t>ヒリツ</t>
    </rPh>
    <rPh sb="388" eb="389">
      <t>ヒク</t>
    </rPh>
    <rPh sb="410" eb="412">
      <t>ヘイセイ</t>
    </rPh>
    <rPh sb="414" eb="416">
      <t>ネンド</t>
    </rPh>
    <rPh sb="417" eb="419">
      <t>オデイ</t>
    </rPh>
    <rPh sb="419" eb="421">
      <t>ショリ</t>
    </rPh>
    <rPh sb="421" eb="422">
      <t>ヒ</t>
    </rPh>
    <rPh sb="429" eb="431">
      <t>ルイジ</t>
    </rPh>
    <rPh sb="431" eb="433">
      <t>ダンタイ</t>
    </rPh>
    <rPh sb="434" eb="436">
      <t>ヘイキン</t>
    </rPh>
    <rPh sb="457" eb="459">
      <t>カンリ</t>
    </rPh>
    <rPh sb="460" eb="462">
      <t>ヒツヨウ</t>
    </rPh>
    <rPh sb="463" eb="466">
      <t>ジンケンヒ</t>
    </rPh>
    <rPh sb="466" eb="467">
      <t>ナド</t>
    </rPh>
    <rPh sb="470" eb="472">
      <t>コンゴ</t>
    </rPh>
    <rPh sb="473" eb="475">
      <t>コウガク</t>
    </rPh>
    <rPh sb="476" eb="478">
      <t>ケイコウ</t>
    </rPh>
    <rPh sb="479" eb="481">
      <t>ケイゾク</t>
    </rPh>
    <rPh sb="484" eb="48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</si>
</sst>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431808"/>
        <c:axId val="8746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87431808"/>
        <c:axId val="87466752"/>
      </c:lineChart>
      <c:dateAx>
        <c:axId val="87431808"/>
        <c:scaling>
          <c:orientation val="minMax"/>
        </c:scaling>
        <c:delete val="1"/>
        <c:axPos val="b"/>
        <c:numFmt formatCode="ge" sourceLinked="1"/>
        <c:majorTickMark val="none"/>
        <c:minorTickMark val="none"/>
        <c:tickLblPos val="none"/>
        <c:crossAx val="87466752"/>
        <c:crosses val="autoZero"/>
        <c:auto val="1"/>
        <c:lblOffset val="100"/>
        <c:baseTimeUnit val="years"/>
      </c:dateAx>
      <c:valAx>
        <c:axId val="8746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55.58</c:v>
                </c:pt>
                <c:pt idx="1">
                  <c:v>63.08</c:v>
                </c:pt>
                <c:pt idx="2">
                  <c:v>68.81</c:v>
                </c:pt>
                <c:pt idx="3">
                  <c:v>37.979999999999997</c:v>
                </c:pt>
                <c:pt idx="4">
                  <c:v>39.85</c:v>
                </c:pt>
              </c:numCache>
            </c:numRef>
          </c:val>
        </c:ser>
        <c:dLbls>
          <c:showLegendKey val="0"/>
          <c:showVal val="0"/>
          <c:showCatName val="0"/>
          <c:showSerName val="0"/>
          <c:showPercent val="0"/>
          <c:showBubbleSize val="0"/>
        </c:dLbls>
        <c:gapWidth val="150"/>
        <c:axId val="95365376"/>
        <c:axId val="9539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95365376"/>
        <c:axId val="95392128"/>
      </c:lineChart>
      <c:dateAx>
        <c:axId val="95365376"/>
        <c:scaling>
          <c:orientation val="minMax"/>
        </c:scaling>
        <c:delete val="1"/>
        <c:axPos val="b"/>
        <c:numFmt formatCode="ge" sourceLinked="1"/>
        <c:majorTickMark val="none"/>
        <c:minorTickMark val="none"/>
        <c:tickLblPos val="none"/>
        <c:crossAx val="95392128"/>
        <c:crosses val="autoZero"/>
        <c:auto val="1"/>
        <c:lblOffset val="100"/>
        <c:baseTimeUnit val="years"/>
      </c:dateAx>
      <c:valAx>
        <c:axId val="953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55.82</c:v>
                </c:pt>
                <c:pt idx="1">
                  <c:v>59.93</c:v>
                </c:pt>
                <c:pt idx="2">
                  <c:v>55.66</c:v>
                </c:pt>
                <c:pt idx="3">
                  <c:v>51.43</c:v>
                </c:pt>
                <c:pt idx="4">
                  <c:v>51.76</c:v>
                </c:pt>
              </c:numCache>
            </c:numRef>
          </c:val>
        </c:ser>
        <c:dLbls>
          <c:showLegendKey val="0"/>
          <c:showVal val="0"/>
          <c:showCatName val="0"/>
          <c:showSerName val="0"/>
          <c:showPercent val="0"/>
          <c:showBubbleSize val="0"/>
        </c:dLbls>
        <c:gapWidth val="150"/>
        <c:axId val="95418240"/>
        <c:axId val="954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95418240"/>
        <c:axId val="95424512"/>
      </c:lineChart>
      <c:dateAx>
        <c:axId val="95418240"/>
        <c:scaling>
          <c:orientation val="minMax"/>
        </c:scaling>
        <c:delete val="1"/>
        <c:axPos val="b"/>
        <c:numFmt formatCode="ge" sourceLinked="1"/>
        <c:majorTickMark val="none"/>
        <c:minorTickMark val="none"/>
        <c:tickLblPos val="none"/>
        <c:crossAx val="95424512"/>
        <c:crosses val="autoZero"/>
        <c:auto val="1"/>
        <c:lblOffset val="100"/>
        <c:baseTimeUnit val="years"/>
      </c:dateAx>
      <c:valAx>
        <c:axId val="954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1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104.74</c:v>
                </c:pt>
                <c:pt idx="1">
                  <c:v>95.87</c:v>
                </c:pt>
                <c:pt idx="2">
                  <c:v>104.94</c:v>
                </c:pt>
                <c:pt idx="3">
                  <c:v>111.81</c:v>
                </c:pt>
                <c:pt idx="4">
                  <c:v>113.57</c:v>
                </c:pt>
              </c:numCache>
            </c:numRef>
          </c:val>
        </c:ser>
        <c:dLbls>
          <c:showLegendKey val="0"/>
          <c:showVal val="0"/>
          <c:showCatName val="0"/>
          <c:showSerName val="0"/>
          <c:showPercent val="0"/>
          <c:showBubbleSize val="0"/>
        </c:dLbls>
        <c:gapWidth val="150"/>
        <c:axId val="87410944"/>
        <c:axId val="8742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10944"/>
        <c:axId val="87421312"/>
      </c:lineChart>
      <c:dateAx>
        <c:axId val="87410944"/>
        <c:scaling>
          <c:orientation val="minMax"/>
        </c:scaling>
        <c:delete val="1"/>
        <c:axPos val="b"/>
        <c:numFmt formatCode="ge" sourceLinked="1"/>
        <c:majorTickMark val="none"/>
        <c:minorTickMark val="none"/>
        <c:tickLblPos val="none"/>
        <c:crossAx val="87421312"/>
        <c:crosses val="autoZero"/>
        <c:auto val="1"/>
        <c:lblOffset val="100"/>
        <c:baseTimeUnit val="years"/>
      </c:dateAx>
      <c:valAx>
        <c:axId val="8742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869952"/>
        <c:axId val="9388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869952"/>
        <c:axId val="93884416"/>
      </c:lineChart>
      <c:dateAx>
        <c:axId val="93869952"/>
        <c:scaling>
          <c:orientation val="minMax"/>
        </c:scaling>
        <c:delete val="1"/>
        <c:axPos val="b"/>
        <c:numFmt formatCode="ge" sourceLinked="1"/>
        <c:majorTickMark val="none"/>
        <c:minorTickMark val="none"/>
        <c:tickLblPos val="none"/>
        <c:crossAx val="93884416"/>
        <c:crosses val="autoZero"/>
        <c:auto val="1"/>
        <c:lblOffset val="100"/>
        <c:baseTimeUnit val="years"/>
      </c:dateAx>
      <c:valAx>
        <c:axId val="9388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88352"/>
        <c:axId val="9399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88352"/>
        <c:axId val="93990272"/>
      </c:lineChart>
      <c:dateAx>
        <c:axId val="93988352"/>
        <c:scaling>
          <c:orientation val="minMax"/>
        </c:scaling>
        <c:delete val="1"/>
        <c:axPos val="b"/>
        <c:numFmt formatCode="ge" sourceLinked="1"/>
        <c:majorTickMark val="none"/>
        <c:minorTickMark val="none"/>
        <c:tickLblPos val="none"/>
        <c:crossAx val="93990272"/>
        <c:crosses val="autoZero"/>
        <c:auto val="1"/>
        <c:lblOffset val="100"/>
        <c:baseTimeUnit val="years"/>
      </c:dateAx>
      <c:valAx>
        <c:axId val="9399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8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016256"/>
        <c:axId val="9401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16256"/>
        <c:axId val="94018176"/>
      </c:lineChart>
      <c:dateAx>
        <c:axId val="94016256"/>
        <c:scaling>
          <c:orientation val="minMax"/>
        </c:scaling>
        <c:delete val="1"/>
        <c:axPos val="b"/>
        <c:numFmt formatCode="ge" sourceLinked="1"/>
        <c:majorTickMark val="none"/>
        <c:minorTickMark val="none"/>
        <c:tickLblPos val="none"/>
        <c:crossAx val="94018176"/>
        <c:crosses val="autoZero"/>
        <c:auto val="1"/>
        <c:lblOffset val="100"/>
        <c:baseTimeUnit val="years"/>
      </c:dateAx>
      <c:valAx>
        <c:axId val="9401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1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054656"/>
        <c:axId val="9406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54656"/>
        <c:axId val="94060928"/>
      </c:lineChart>
      <c:dateAx>
        <c:axId val="94054656"/>
        <c:scaling>
          <c:orientation val="minMax"/>
        </c:scaling>
        <c:delete val="1"/>
        <c:axPos val="b"/>
        <c:numFmt formatCode="ge" sourceLinked="1"/>
        <c:majorTickMark val="none"/>
        <c:minorTickMark val="none"/>
        <c:tickLblPos val="none"/>
        <c:crossAx val="94060928"/>
        <c:crosses val="autoZero"/>
        <c:auto val="1"/>
        <c:lblOffset val="100"/>
        <c:baseTimeUnit val="years"/>
      </c:dateAx>
      <c:valAx>
        <c:axId val="940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1267.8499999999999</c:v>
                </c:pt>
                <c:pt idx="1">
                  <c:v>985.01</c:v>
                </c:pt>
                <c:pt idx="2">
                  <c:v>962.98</c:v>
                </c:pt>
                <c:pt idx="3" formatCode="#,##0.00;&quot;△&quot;#,##0.00">
                  <c:v>0</c:v>
                </c:pt>
                <c:pt idx="4" formatCode="#,##0.00;&quot;△&quot;#,##0.00">
                  <c:v>0</c:v>
                </c:pt>
              </c:numCache>
            </c:numRef>
          </c:val>
        </c:ser>
        <c:dLbls>
          <c:showLegendKey val="0"/>
          <c:showVal val="0"/>
          <c:showCatName val="0"/>
          <c:showSerName val="0"/>
          <c:showPercent val="0"/>
          <c:showBubbleSize val="0"/>
        </c:dLbls>
        <c:gapWidth val="150"/>
        <c:axId val="94093696"/>
        <c:axId val="940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94093696"/>
        <c:axId val="94095616"/>
      </c:lineChart>
      <c:dateAx>
        <c:axId val="94093696"/>
        <c:scaling>
          <c:orientation val="minMax"/>
        </c:scaling>
        <c:delete val="1"/>
        <c:axPos val="b"/>
        <c:numFmt formatCode="ge" sourceLinked="1"/>
        <c:majorTickMark val="none"/>
        <c:minorTickMark val="none"/>
        <c:tickLblPos val="none"/>
        <c:crossAx val="94095616"/>
        <c:crosses val="autoZero"/>
        <c:auto val="1"/>
        <c:lblOffset val="100"/>
        <c:baseTimeUnit val="years"/>
      </c:dateAx>
      <c:valAx>
        <c:axId val="940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41.93</c:v>
                </c:pt>
                <c:pt idx="1">
                  <c:v>42.47</c:v>
                </c:pt>
                <c:pt idx="2">
                  <c:v>54.87</c:v>
                </c:pt>
                <c:pt idx="3">
                  <c:v>52.45</c:v>
                </c:pt>
                <c:pt idx="4">
                  <c:v>72.989999999999995</c:v>
                </c:pt>
              </c:numCache>
            </c:numRef>
          </c:val>
        </c:ser>
        <c:dLbls>
          <c:showLegendKey val="0"/>
          <c:showVal val="0"/>
          <c:showCatName val="0"/>
          <c:showSerName val="0"/>
          <c:showPercent val="0"/>
          <c:showBubbleSize val="0"/>
        </c:dLbls>
        <c:gapWidth val="150"/>
        <c:axId val="94256512"/>
        <c:axId val="9427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94256512"/>
        <c:axId val="94279168"/>
      </c:lineChart>
      <c:dateAx>
        <c:axId val="94256512"/>
        <c:scaling>
          <c:orientation val="minMax"/>
        </c:scaling>
        <c:delete val="1"/>
        <c:axPos val="b"/>
        <c:numFmt formatCode="ge" sourceLinked="1"/>
        <c:majorTickMark val="none"/>
        <c:minorTickMark val="none"/>
        <c:tickLblPos val="none"/>
        <c:crossAx val="94279168"/>
        <c:crosses val="autoZero"/>
        <c:auto val="1"/>
        <c:lblOffset val="100"/>
        <c:baseTimeUnit val="years"/>
      </c:dateAx>
      <c:valAx>
        <c:axId val="9427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486.88</c:v>
                </c:pt>
                <c:pt idx="1">
                  <c:v>475.56</c:v>
                </c:pt>
                <c:pt idx="2">
                  <c:v>365.36</c:v>
                </c:pt>
                <c:pt idx="3">
                  <c:v>381.03</c:v>
                </c:pt>
                <c:pt idx="4">
                  <c:v>278.14</c:v>
                </c:pt>
              </c:numCache>
            </c:numRef>
          </c:val>
        </c:ser>
        <c:dLbls>
          <c:showLegendKey val="0"/>
          <c:showVal val="0"/>
          <c:showCatName val="0"/>
          <c:showSerName val="0"/>
          <c:showPercent val="0"/>
          <c:showBubbleSize val="0"/>
        </c:dLbls>
        <c:gapWidth val="150"/>
        <c:axId val="94296704"/>
        <c:axId val="943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94296704"/>
        <c:axId val="94302976"/>
      </c:lineChart>
      <c:dateAx>
        <c:axId val="94296704"/>
        <c:scaling>
          <c:orientation val="minMax"/>
        </c:scaling>
        <c:delete val="1"/>
        <c:axPos val="b"/>
        <c:numFmt formatCode="ge" sourceLinked="1"/>
        <c:majorTickMark val="none"/>
        <c:minorTickMark val="none"/>
        <c:tickLblPos val="none"/>
        <c:crossAx val="94302976"/>
        <c:crosses val="autoZero"/>
        <c:auto val="1"/>
        <c:lblOffset val="100"/>
        <c:baseTimeUnit val="years"/>
      </c:dateAx>
      <c:valAx>
        <c:axId val="943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江津市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25044</v>
      </c>
      <c r="AM8" s="64"/>
      <c r="AN8" s="64"/>
      <c r="AO8" s="64"/>
      <c r="AP8" s="64"/>
      <c r="AQ8" s="64"/>
      <c r="AR8" s="64"/>
      <c r="AS8" s="64"/>
      <c r="AT8" s="63">
        <f>データ!S6</f>
        <v>268.24</v>
      </c>
      <c r="AU8" s="63"/>
      <c r="AV8" s="63"/>
      <c r="AW8" s="63"/>
      <c r="AX8" s="63"/>
      <c r="AY8" s="63"/>
      <c r="AZ8" s="63"/>
      <c r="BA8" s="63"/>
      <c r="BB8" s="63">
        <f>データ!T6</f>
        <v>93.36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15.52</v>
      </c>
      <c r="Q10" s="63"/>
      <c r="R10" s="63"/>
      <c r="S10" s="63"/>
      <c r="T10" s="63"/>
      <c r="U10" s="63"/>
      <c r="V10" s="63"/>
      <c r="W10" s="63">
        <f>データ!P6</f>
        <v>95.74</v>
      </c>
      <c r="X10" s="63"/>
      <c r="Y10" s="63"/>
      <c r="Z10" s="63"/>
      <c r="AA10" s="63"/>
      <c r="AB10" s="63"/>
      <c r="AC10" s="63"/>
      <c r="AD10" s="64">
        <f>データ!Q6</f>
        <v>3350</v>
      </c>
      <c r="AE10" s="64"/>
      <c r="AF10" s="64"/>
      <c r="AG10" s="64"/>
      <c r="AH10" s="64"/>
      <c r="AI10" s="64"/>
      <c r="AJ10" s="64"/>
      <c r="AK10" s="2"/>
      <c r="AL10" s="64">
        <f>データ!U6</f>
        <v>3860</v>
      </c>
      <c r="AM10" s="64"/>
      <c r="AN10" s="64"/>
      <c r="AO10" s="64"/>
      <c r="AP10" s="64"/>
      <c r="AQ10" s="64"/>
      <c r="AR10" s="64"/>
      <c r="AS10" s="64"/>
      <c r="AT10" s="63">
        <f>データ!V6</f>
        <v>1.48</v>
      </c>
      <c r="AU10" s="63"/>
      <c r="AV10" s="63"/>
      <c r="AW10" s="63"/>
      <c r="AX10" s="63"/>
      <c r="AY10" s="63"/>
      <c r="AZ10" s="63"/>
      <c r="BA10" s="63"/>
      <c r="BB10" s="63">
        <f>データ!W6</f>
        <v>2608.11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322075</v>
      </c>
      <c r="D6" s="31">
        <f t="shared" si="3"/>
        <v>47</v>
      </c>
      <c r="E6" s="31">
        <f t="shared" si="3"/>
        <v>17</v>
      </c>
      <c r="F6" s="31">
        <f t="shared" si="3"/>
        <v>1</v>
      </c>
      <c r="G6" s="31">
        <f t="shared" si="3"/>
        <v>0</v>
      </c>
      <c r="H6" s="31" t="str">
        <f t="shared" si="3"/>
        <v>島根県　江津市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15.52</v>
      </c>
      <c r="P6" s="32">
        <f t="shared" si="3"/>
        <v>95.74</v>
      </c>
      <c r="Q6" s="32">
        <f t="shared" si="3"/>
        <v>3350</v>
      </c>
      <c r="R6" s="32">
        <f t="shared" si="3"/>
        <v>25044</v>
      </c>
      <c r="S6" s="32">
        <f t="shared" si="3"/>
        <v>268.24</v>
      </c>
      <c r="T6" s="32">
        <f t="shared" si="3"/>
        <v>93.36</v>
      </c>
      <c r="U6" s="32">
        <f t="shared" si="3"/>
        <v>3860</v>
      </c>
      <c r="V6" s="32">
        <f t="shared" si="3"/>
        <v>1.48</v>
      </c>
      <c r="W6" s="32">
        <f t="shared" si="3"/>
        <v>2608.11</v>
      </c>
      <c r="X6" s="33">
        <f>IF(X7="",NA(),X7)</f>
        <v>104.74</v>
      </c>
      <c r="Y6" s="33">
        <f t="shared" ref="Y6:AG6" si="4">IF(Y7="",NA(),Y7)</f>
        <v>95.87</v>
      </c>
      <c r="Z6" s="33">
        <f t="shared" si="4"/>
        <v>104.94</v>
      </c>
      <c r="AA6" s="33">
        <f t="shared" si="4"/>
        <v>111.81</v>
      </c>
      <c r="AB6" s="33">
        <f t="shared" si="4"/>
        <v>113.57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1267.8499999999999</v>
      </c>
      <c r="BF6" s="33">
        <f t="shared" ref="BF6:BN6" si="7">IF(BF7="",NA(),BF7)</f>
        <v>985.01</v>
      </c>
      <c r="BG6" s="33">
        <f t="shared" si="7"/>
        <v>962.98</v>
      </c>
      <c r="BH6" s="32">
        <f t="shared" si="7"/>
        <v>0</v>
      </c>
      <c r="BI6" s="32">
        <f t="shared" si="7"/>
        <v>0</v>
      </c>
      <c r="BJ6" s="33">
        <f t="shared" si="7"/>
        <v>1882.66</v>
      </c>
      <c r="BK6" s="33">
        <f t="shared" si="7"/>
        <v>1749.66</v>
      </c>
      <c r="BL6" s="33">
        <f t="shared" si="7"/>
        <v>1574.53</v>
      </c>
      <c r="BM6" s="33">
        <f t="shared" si="7"/>
        <v>1506.51</v>
      </c>
      <c r="BN6" s="33">
        <f t="shared" si="7"/>
        <v>1315.67</v>
      </c>
      <c r="BO6" s="32" t="str">
        <f>IF(BO7="","",IF(BO7="-","【-】","【"&amp;SUBSTITUTE(TEXT(BO7,"#,##0.00"),"-","△")&amp;"】"))</f>
        <v>【776.35】</v>
      </c>
      <c r="BP6" s="33">
        <f>IF(BP7="",NA(),BP7)</f>
        <v>41.93</v>
      </c>
      <c r="BQ6" s="33">
        <f t="shared" ref="BQ6:BY6" si="8">IF(BQ7="",NA(),BQ7)</f>
        <v>42.47</v>
      </c>
      <c r="BR6" s="33">
        <f t="shared" si="8"/>
        <v>54.87</v>
      </c>
      <c r="BS6" s="33">
        <f t="shared" si="8"/>
        <v>52.45</v>
      </c>
      <c r="BT6" s="33">
        <f t="shared" si="8"/>
        <v>72.989999999999995</v>
      </c>
      <c r="BU6" s="33">
        <f t="shared" si="8"/>
        <v>54.67</v>
      </c>
      <c r="BV6" s="33">
        <f t="shared" si="8"/>
        <v>54.46</v>
      </c>
      <c r="BW6" s="33">
        <f t="shared" si="8"/>
        <v>57.36</v>
      </c>
      <c r="BX6" s="33">
        <f t="shared" si="8"/>
        <v>57.33</v>
      </c>
      <c r="BY6" s="33">
        <f t="shared" si="8"/>
        <v>60.78</v>
      </c>
      <c r="BZ6" s="32" t="str">
        <f>IF(BZ7="","",IF(BZ7="-","【-】","【"&amp;SUBSTITUTE(TEXT(BZ7,"#,##0.00"),"-","△")&amp;"】"))</f>
        <v>【96.57】</v>
      </c>
      <c r="CA6" s="33">
        <f>IF(CA7="",NA(),CA7)</f>
        <v>486.88</v>
      </c>
      <c r="CB6" s="33">
        <f t="shared" ref="CB6:CJ6" si="9">IF(CB7="",NA(),CB7)</f>
        <v>475.56</v>
      </c>
      <c r="CC6" s="33">
        <f t="shared" si="9"/>
        <v>365.36</v>
      </c>
      <c r="CD6" s="33">
        <f t="shared" si="9"/>
        <v>381.03</v>
      </c>
      <c r="CE6" s="33">
        <f t="shared" si="9"/>
        <v>278.14</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f>IF(CL7="",NA(),CL7)</f>
        <v>55.58</v>
      </c>
      <c r="CM6" s="33">
        <f t="shared" ref="CM6:CU6" si="10">IF(CM7="",NA(),CM7)</f>
        <v>63.08</v>
      </c>
      <c r="CN6" s="33">
        <f t="shared" si="10"/>
        <v>68.81</v>
      </c>
      <c r="CO6" s="33">
        <f t="shared" si="10"/>
        <v>37.979999999999997</v>
      </c>
      <c r="CP6" s="33">
        <f t="shared" si="10"/>
        <v>39.85</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55.82</v>
      </c>
      <c r="CX6" s="33">
        <f t="shared" ref="CX6:DF6" si="11">IF(CX7="",NA(),CX7)</f>
        <v>59.93</v>
      </c>
      <c r="CY6" s="33">
        <f t="shared" si="11"/>
        <v>55.66</v>
      </c>
      <c r="CZ6" s="33">
        <f t="shared" si="11"/>
        <v>51.43</v>
      </c>
      <c r="DA6" s="33">
        <f t="shared" si="11"/>
        <v>51.76</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322075</v>
      </c>
      <c r="D7" s="35">
        <v>47</v>
      </c>
      <c r="E7" s="35">
        <v>17</v>
      </c>
      <c r="F7" s="35">
        <v>1</v>
      </c>
      <c r="G7" s="35">
        <v>0</v>
      </c>
      <c r="H7" s="35" t="s">
        <v>96</v>
      </c>
      <c r="I7" s="35" t="s">
        <v>97</v>
      </c>
      <c r="J7" s="35" t="s">
        <v>98</v>
      </c>
      <c r="K7" s="35" t="s">
        <v>99</v>
      </c>
      <c r="L7" s="35" t="s">
        <v>100</v>
      </c>
      <c r="M7" s="36" t="s">
        <v>101</v>
      </c>
      <c r="N7" s="36" t="s">
        <v>102</v>
      </c>
      <c r="O7" s="36">
        <v>15.52</v>
      </c>
      <c r="P7" s="36">
        <v>95.74</v>
      </c>
      <c r="Q7" s="36">
        <v>3350</v>
      </c>
      <c r="R7" s="36">
        <v>25044</v>
      </c>
      <c r="S7" s="36">
        <v>268.24</v>
      </c>
      <c r="T7" s="36">
        <v>93.36</v>
      </c>
      <c r="U7" s="36">
        <v>3860</v>
      </c>
      <c r="V7" s="36">
        <v>1.48</v>
      </c>
      <c r="W7" s="36">
        <v>2608.11</v>
      </c>
      <c r="X7" s="36">
        <v>104.74</v>
      </c>
      <c r="Y7" s="36">
        <v>95.87</v>
      </c>
      <c r="Z7" s="36">
        <v>104.94</v>
      </c>
      <c r="AA7" s="36">
        <v>111.81</v>
      </c>
      <c r="AB7" s="36">
        <v>113.57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1267.8499999999999</v>
      </c>
      <c r="BF7" s="36">
        <v>985.01</v>
      </c>
      <c r="BG7" s="36">
        <v>962.98</v>
      </c>
      <c r="BH7" s="36">
        <v>0</v>
      </c>
      <c r="BI7" s="36">
        <v>0</v>
      </c>
      <c r="BJ7" s="36">
        <v>1882.66</v>
      </c>
      <c r="BK7" s="36">
        <v>1749.66</v>
      </c>
      <c r="BL7" s="36">
        <v>1574.53</v>
      </c>
      <c r="BM7" s="36">
        <v>1506.51</v>
      </c>
      <c r="BN7" s="36">
        <v>1315.67</v>
      </c>
      <c r="BO7" s="36">
        <v>776.35</v>
      </c>
      <c r="BP7" s="36">
        <v>41.93</v>
      </c>
      <c r="BQ7" s="36">
        <v>42.47</v>
      </c>
      <c r="BR7" s="36">
        <v>54.87</v>
      </c>
      <c r="BS7" s="36">
        <v>52.45</v>
      </c>
      <c r="BT7" s="36">
        <v>72.989999999999995</v>
      </c>
      <c r="BU7" s="36">
        <v>54.67</v>
      </c>
      <c r="BV7" s="36">
        <v>54.46</v>
      </c>
      <c r="BW7" s="36">
        <v>57.36</v>
      </c>
      <c r="BX7" s="36">
        <v>57.33</v>
      </c>
      <c r="BY7" s="36">
        <v>60.78</v>
      </c>
      <c r="BZ7" s="36">
        <v>96.57</v>
      </c>
      <c r="CA7" s="36">
        <v>486.88</v>
      </c>
      <c r="CB7" s="36">
        <v>475.56</v>
      </c>
      <c r="CC7" s="36">
        <v>365.36</v>
      </c>
      <c r="CD7" s="36">
        <v>381.03</v>
      </c>
      <c r="CE7" s="36">
        <v>278.14</v>
      </c>
      <c r="CF7" s="36">
        <v>290.26</v>
      </c>
      <c r="CG7" s="36">
        <v>293.08999999999997</v>
      </c>
      <c r="CH7" s="36">
        <v>279.91000000000003</v>
      </c>
      <c r="CI7" s="36">
        <v>284.52999999999997</v>
      </c>
      <c r="CJ7" s="36">
        <v>276.26</v>
      </c>
      <c r="CK7" s="36">
        <v>142.28</v>
      </c>
      <c r="CL7" s="36">
        <v>55.58</v>
      </c>
      <c r="CM7" s="36">
        <v>63.08</v>
      </c>
      <c r="CN7" s="36">
        <v>68.81</v>
      </c>
      <c r="CO7" s="36">
        <v>37.979999999999997</v>
      </c>
      <c r="CP7" s="36">
        <v>39.85</v>
      </c>
      <c r="CQ7" s="36">
        <v>39.770000000000003</v>
      </c>
      <c r="CR7" s="36">
        <v>38.950000000000003</v>
      </c>
      <c r="CS7" s="36">
        <v>40.07</v>
      </c>
      <c r="CT7" s="36">
        <v>39.92</v>
      </c>
      <c r="CU7" s="36">
        <v>41.63</v>
      </c>
      <c r="CV7" s="36">
        <v>60.35</v>
      </c>
      <c r="CW7" s="36">
        <v>55.82</v>
      </c>
      <c r="CX7" s="36">
        <v>59.93</v>
      </c>
      <c r="CY7" s="36">
        <v>55.66</v>
      </c>
      <c r="CZ7" s="36">
        <v>51.43</v>
      </c>
      <c r="DA7" s="36">
        <v>51.76</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r00695</cp:lastModifiedBy>
  <cp:lastPrinted>2016-02-22T01:49:24Z</cp:lastPrinted>
  <dcterms:created xsi:type="dcterms:W3CDTF">2016-02-03T08:55:53Z</dcterms:created>
  <dcterms:modified xsi:type="dcterms:W3CDTF">2016-02-25T06:01:42Z</dcterms:modified>
</cp:coreProperties>
</file>