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<sst xmlns="http://schemas.openxmlformats.org/spreadsheetml/2006/main" count="218" uniqueCount="108">
  <si>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</si>
  <si>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</si>
  <si>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</si>
  <si>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</si>
  <si>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</si>
  <si>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</si>
  <si>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</si>
  <si>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</si>
  <si>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</si>
  <si>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</si>
  <si>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</si>
  <si>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</si>
  <si>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</si>
  <si>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</si>
  <si>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</si>
  <si>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</si>
  <si>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</si>
  <si>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</si>
  <si>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</si>
  <si>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</si>
  <si>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</si>
  <si>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</si>
  <si>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</si>
  <si>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</si>
  <si>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</si>
  <si>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</si>
  <si>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</si>
  <si>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</si>
  <si>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</si>
  <si>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</si>
  <si>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</si>
  <si>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</si>
  <si>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</si>
  <si>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</si>
  <si>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</si>
  <si>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</si>
  <si>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</si>
  <si>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</si>
  <si>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</si>
  <si>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</si>
  <si>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</si>
  <si>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</si>
  <si>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</si>
  <si>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</si>
  <si>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</si>
  <si>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</si>
  <si>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</si>
  <si>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</si>
  <si>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</si>
  <si>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</si>
  <si>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</si>
  <si>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</si>
  <si>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</si>
  <si>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</si>
  <si>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</si>
  <si>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</si>
  <si>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</si>
  <si>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</si>
  <si>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</si>
  <si>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</si>
  <si>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</si>
  <si>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</si>
  <si>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</si>
  <si>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</si>
  <si>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</si>
  <si>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</si>
  <si>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</si>
  <si>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</si>
  <si>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</si>
  <si>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</si>
  <si>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</si>
  <si>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</si>
  <si>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</si>
  <si>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</si>
  <si>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</si>
  <si>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</si>
  <si>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</si>
  <si>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</si>
  <si>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</si>
  <si>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</si>
  <si>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</si>
  <si>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</si>
  <si>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</si>
  <si>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</si>
  <si>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</si>
  <si>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</si>
  <si>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</si>
  <si>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</si>
  <si>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</si>
  <si>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</si>
  <si>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</si>
  <si>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</si>
  <si>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</si>
  <si>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</si>
  <si>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</si>
  <si>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</si>
  <si>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</si>
  <si>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</si>
  <si>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</si>
  <si>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</si>
  <si>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</si>
  <si>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</si>
  <si>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</si>
  <si>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</si>
  <si>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</si>
  <si>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法非適用の簡易水道事業における管路総延長はＨ26末現在で総延長83,474ｍで、そのうち老朽管（～Ｓ49）は5,831ｍで全体の7.0％となっている。また、経年管（S50～H6）は11,225ｍで全体の13.4％となっている。
　残りの管路約80％は、農業集落排水事業による支障移転工事により布設替されたもので、比較的新しい管路である。しかし、今後10年間で計画的な更新を行わなければ老朽管が約7,900ｍ増加するため、平成37年には全体の16％が老朽管となる。よって、老朽化度を増加させないためには、年間700～800ｍ程度の更新が必要であり、年間の更新費用は17,000千円～20,000千円必要となる。</t>
    <rPh sb="1" eb="2">
      <t>ホウ</t>
    </rPh>
    <rPh sb="2" eb="3">
      <t>ヒ</t>
    </rPh>
    <rPh sb="3" eb="5">
      <t>テキヨウ</t>
    </rPh>
    <rPh sb="6" eb="8">
      <t>カンイ</t>
    </rPh>
    <rPh sb="8" eb="10">
      <t>スイドウ</t>
    </rPh>
    <rPh sb="10" eb="12">
      <t>ジギョウ</t>
    </rPh>
    <rPh sb="16" eb="18">
      <t>カンロ</t>
    </rPh>
    <rPh sb="18" eb="21">
      <t>ソウエンチョウ</t>
    </rPh>
    <rPh sb="25" eb="26">
      <t>マツ</t>
    </rPh>
    <rPh sb="26" eb="28">
      <t>ゲンザイ</t>
    </rPh>
    <rPh sb="29" eb="32">
      <t>ソウエンチョウ</t>
    </rPh>
    <rPh sb="45" eb="47">
      <t>ロウキュウ</t>
    </rPh>
    <rPh sb="47" eb="48">
      <t>カン</t>
    </rPh>
    <rPh sb="62" eb="63">
      <t>ゼン</t>
    </rPh>
    <rPh sb="63" eb="64">
      <t>タイ</t>
    </rPh>
    <rPh sb="79" eb="81">
      <t>ケイネン</t>
    </rPh>
    <rPh sb="81" eb="82">
      <t>カン</t>
    </rPh>
    <rPh sb="99" eb="100">
      <t>ゼン</t>
    </rPh>
    <rPh sb="100" eb="101">
      <t>タイ</t>
    </rPh>
    <rPh sb="116" eb="117">
      <t>ノコ</t>
    </rPh>
    <rPh sb="119" eb="121">
      <t>カンロ</t>
    </rPh>
    <rPh sb="121" eb="122">
      <t>ヤク</t>
    </rPh>
    <rPh sb="127" eb="129">
      <t>ノウギョウ</t>
    </rPh>
    <rPh sb="129" eb="131">
      <t>シュウラク</t>
    </rPh>
    <rPh sb="131" eb="133">
      <t>ハイスイ</t>
    </rPh>
    <rPh sb="133" eb="135">
      <t>ジギョウ</t>
    </rPh>
    <rPh sb="138" eb="140">
      <t>シショウ</t>
    </rPh>
    <rPh sb="140" eb="142">
      <t>イテン</t>
    </rPh>
    <rPh sb="142" eb="144">
      <t>コウジ</t>
    </rPh>
    <rPh sb="147" eb="149">
      <t>フセツ</t>
    </rPh>
    <rPh sb="149" eb="150">
      <t>カ</t>
    </rPh>
    <rPh sb="157" eb="160">
      <t>ヒカクテキ</t>
    </rPh>
    <rPh sb="160" eb="161">
      <t>アタラ</t>
    </rPh>
    <rPh sb="163" eb="165">
      <t>カンロ</t>
    </rPh>
    <rPh sb="173" eb="175">
      <t>コンゴ</t>
    </rPh>
    <rPh sb="177" eb="178">
      <t>ネン</t>
    </rPh>
    <rPh sb="178" eb="179">
      <t>マ</t>
    </rPh>
    <rPh sb="180" eb="183">
      <t>ケイカクテキ</t>
    </rPh>
    <rPh sb="184" eb="186">
      <t>コウシン</t>
    </rPh>
    <rPh sb="187" eb="188">
      <t>オコナ</t>
    </rPh>
    <rPh sb="193" eb="195">
      <t>ロウキュウ</t>
    </rPh>
    <rPh sb="195" eb="196">
      <t>カン</t>
    </rPh>
    <rPh sb="197" eb="198">
      <t>ヤク</t>
    </rPh>
    <rPh sb="204" eb="206">
      <t>ゾウカ</t>
    </rPh>
    <rPh sb="211" eb="213">
      <t>ヘイセイ</t>
    </rPh>
    <rPh sb="215" eb="216">
      <t>ネン</t>
    </rPh>
    <rPh sb="218" eb="220">
      <t>ゼンタイ</t>
    </rPh>
    <rPh sb="225" eb="227">
      <t>ロウキュウ</t>
    </rPh>
    <rPh sb="227" eb="228">
      <t>カン</t>
    </rPh>
    <rPh sb="236" eb="239">
      <t>ロウキュウカ</t>
    </rPh>
    <rPh sb="239" eb="240">
      <t>ド</t>
    </rPh>
    <rPh sb="241" eb="243">
      <t>ゾウカ</t>
    </rPh>
    <rPh sb="252" eb="254">
      <t>ネンカン</t>
    </rPh>
    <rPh sb="262" eb="264">
      <t>テイド</t>
    </rPh>
    <rPh sb="265" eb="267">
      <t>コウシン</t>
    </rPh>
    <rPh sb="268" eb="270">
      <t>ヒツヨウ</t>
    </rPh>
    <rPh sb="274" eb="276">
      <t>ネンカン</t>
    </rPh>
    <rPh sb="277" eb="279">
      <t>コウシン</t>
    </rPh>
    <rPh sb="279" eb="281">
      <t>ヒヨウ</t>
    </rPh>
    <rPh sb="288" eb="290">
      <t>センエン</t>
    </rPh>
    <rPh sb="297" eb="299">
      <t>センエン</t>
    </rPh>
    <rPh sb="299" eb="301">
      <t>ヒツヨウ</t>
    </rPh>
    <phoneticPr fontId="4"/>
  </si>
  <si>
    <t>　法非適用の簡易水道事業は、給水収益が乏しく元々採算性のとれない地域に整備されたもので、その給水収益についても人口減少とともに年々減り続けることになる。よって、繰入金への依存体質は今後も増大することになる。
　今後、この簡易水道事業が法適用になった場合、減価償却費や固定資産除却費が発生し、損益に多大な影響を及ぼすが、給水収益のみで経常経費を賄うことができていないために、法適用後の水道事業会計の経営にも多大な影響を及ぼす。よって、今後さらに繰入金への依存体質が一層強まることになる。
　また、更新費用を賄うためには適正な料金規模による給水収益の確保、企業債による資金借入及び一般会計からの繰入が必要となってくる。
健全な経営と施設更新の財源確保のため、簡易水道統合後の経営状況を踏まえた料金設定の見直し、適正規模の更新計画の策定、適正規模の企業債借入、給水収益で賄うことが元々できない減価償却費と人件費相当額の繰入確保等に努める必要がある。</t>
    <rPh sb="1" eb="2">
      <t>ホウ</t>
    </rPh>
    <rPh sb="2" eb="3">
      <t>ヒ</t>
    </rPh>
    <rPh sb="3" eb="4">
      <t>テキ</t>
    </rPh>
    <rPh sb="4" eb="5">
      <t>ヨウ</t>
    </rPh>
    <rPh sb="6" eb="8">
      <t>カンイ</t>
    </rPh>
    <rPh sb="8" eb="10">
      <t>スイドウ</t>
    </rPh>
    <rPh sb="10" eb="12">
      <t>ジギョウ</t>
    </rPh>
    <rPh sb="14" eb="16">
      <t>キュウスイ</t>
    </rPh>
    <rPh sb="16" eb="18">
      <t>シュウエキ</t>
    </rPh>
    <rPh sb="19" eb="20">
      <t>トボ</t>
    </rPh>
    <rPh sb="22" eb="24">
      <t>モトモト</t>
    </rPh>
    <rPh sb="24" eb="27">
      <t>サイサンセイ</t>
    </rPh>
    <rPh sb="32" eb="34">
      <t>チイキ</t>
    </rPh>
    <rPh sb="35" eb="37">
      <t>セイビ</t>
    </rPh>
    <rPh sb="46" eb="48">
      <t>キュウスイ</t>
    </rPh>
    <rPh sb="48" eb="50">
      <t>シュウエキ</t>
    </rPh>
    <rPh sb="55" eb="57">
      <t>ジンコウ</t>
    </rPh>
    <rPh sb="57" eb="59">
      <t>ゲンショウ</t>
    </rPh>
    <rPh sb="63" eb="65">
      <t>ネンネン</t>
    </rPh>
    <rPh sb="65" eb="66">
      <t>ヘ</t>
    </rPh>
    <rPh sb="67" eb="68">
      <t>ツヅ</t>
    </rPh>
    <rPh sb="80" eb="82">
      <t>クリイレ</t>
    </rPh>
    <rPh sb="82" eb="83">
      <t>キン</t>
    </rPh>
    <rPh sb="85" eb="87">
      <t>イゾン</t>
    </rPh>
    <rPh sb="87" eb="89">
      <t>タイシツ</t>
    </rPh>
    <rPh sb="90" eb="92">
      <t>コンゴ</t>
    </rPh>
    <rPh sb="93" eb="95">
      <t>ゾウダイ</t>
    </rPh>
    <rPh sb="105" eb="107">
      <t>コンゴ</t>
    </rPh>
    <rPh sb="110" eb="112">
      <t>カンイ</t>
    </rPh>
    <rPh sb="112" eb="114">
      <t>スイドウ</t>
    </rPh>
    <rPh sb="114" eb="116">
      <t>ジギョウ</t>
    </rPh>
    <rPh sb="117" eb="118">
      <t>ホウ</t>
    </rPh>
    <rPh sb="118" eb="120">
      <t>テキヨウ</t>
    </rPh>
    <rPh sb="124" eb="126">
      <t>バアイ</t>
    </rPh>
    <rPh sb="127" eb="129">
      <t>ゲンカ</t>
    </rPh>
    <rPh sb="129" eb="131">
      <t>ショウキャク</t>
    </rPh>
    <rPh sb="131" eb="132">
      <t>ヒ</t>
    </rPh>
    <rPh sb="133" eb="135">
      <t>コテイ</t>
    </rPh>
    <rPh sb="135" eb="137">
      <t>シサン</t>
    </rPh>
    <rPh sb="137" eb="139">
      <t>ジョキャク</t>
    </rPh>
    <rPh sb="139" eb="140">
      <t>ヒ</t>
    </rPh>
    <rPh sb="141" eb="143">
      <t>ハッセイ</t>
    </rPh>
    <rPh sb="145" eb="147">
      <t>ソンエキ</t>
    </rPh>
    <rPh sb="148" eb="150">
      <t>タダイ</t>
    </rPh>
    <rPh sb="151" eb="153">
      <t>エイキョウ</t>
    </rPh>
    <rPh sb="154" eb="155">
      <t>オヨ</t>
    </rPh>
    <rPh sb="159" eb="161">
      <t>キュウスイ</t>
    </rPh>
    <rPh sb="161" eb="163">
      <t>シュウエキ</t>
    </rPh>
    <rPh sb="166" eb="168">
      <t>ケイジョウ</t>
    </rPh>
    <rPh sb="168" eb="170">
      <t>ケイヒ</t>
    </rPh>
    <rPh sb="171" eb="172">
      <t>マカナ</t>
    </rPh>
    <rPh sb="186" eb="187">
      <t>ホウ</t>
    </rPh>
    <rPh sb="187" eb="189">
      <t>テキヨウ</t>
    </rPh>
    <rPh sb="189" eb="190">
      <t>ゴ</t>
    </rPh>
    <rPh sb="191" eb="193">
      <t>スイドウ</t>
    </rPh>
    <rPh sb="193" eb="195">
      <t>ジギョウ</t>
    </rPh>
    <rPh sb="195" eb="197">
      <t>カイケイ</t>
    </rPh>
    <rPh sb="198" eb="200">
      <t>ケイエイ</t>
    </rPh>
    <rPh sb="202" eb="204">
      <t>タダイ</t>
    </rPh>
    <rPh sb="205" eb="207">
      <t>エイキョウ</t>
    </rPh>
    <rPh sb="208" eb="209">
      <t>オヨ</t>
    </rPh>
    <rPh sb="216" eb="218">
      <t>コンゴ</t>
    </rPh>
    <rPh sb="221" eb="223">
      <t>クリイレ</t>
    </rPh>
    <rPh sb="223" eb="224">
      <t>キン</t>
    </rPh>
    <rPh sb="226" eb="228">
      <t>イゾン</t>
    </rPh>
    <rPh sb="228" eb="230">
      <t>タイシツ</t>
    </rPh>
    <rPh sb="231" eb="233">
      <t>イッソウ</t>
    </rPh>
    <rPh sb="233" eb="234">
      <t>ツヨ</t>
    </rPh>
    <rPh sb="247" eb="249">
      <t>コウシン</t>
    </rPh>
    <rPh sb="249" eb="251">
      <t>ヒヨウ</t>
    </rPh>
    <rPh sb="252" eb="253">
      <t>マカナ</t>
    </rPh>
    <rPh sb="258" eb="260">
      <t>テキセイ</t>
    </rPh>
    <rPh sb="261" eb="263">
      <t>リョウキン</t>
    </rPh>
    <rPh sb="263" eb="265">
      <t>キボ</t>
    </rPh>
    <rPh sb="268" eb="270">
      <t>キュウスイ</t>
    </rPh>
    <rPh sb="270" eb="272">
      <t>シュウエキ</t>
    </rPh>
    <rPh sb="273" eb="275">
      <t>カクホ</t>
    </rPh>
    <rPh sb="276" eb="278">
      <t>キギョウ</t>
    </rPh>
    <rPh sb="278" eb="279">
      <t>サイ</t>
    </rPh>
    <rPh sb="282" eb="284">
      <t>シキン</t>
    </rPh>
    <rPh sb="284" eb="286">
      <t>カリイレ</t>
    </rPh>
    <rPh sb="286" eb="287">
      <t>オヨ</t>
    </rPh>
    <rPh sb="288" eb="290">
      <t>イッパン</t>
    </rPh>
    <rPh sb="290" eb="292">
      <t>カイケイ</t>
    </rPh>
    <rPh sb="295" eb="297">
      <t>クリイレ</t>
    </rPh>
    <rPh sb="298" eb="300">
      <t>ヒツヨウ</t>
    </rPh>
    <rPh sb="308" eb="310">
      <t>ケンゼン</t>
    </rPh>
    <rPh sb="311" eb="313">
      <t>ケイエイ</t>
    </rPh>
    <rPh sb="314" eb="316">
      <t>シセツ</t>
    </rPh>
    <rPh sb="316" eb="318">
      <t>コウシン</t>
    </rPh>
    <rPh sb="319" eb="321">
      <t>ザイゲン</t>
    </rPh>
    <rPh sb="321" eb="323">
      <t>カクホ</t>
    </rPh>
    <rPh sb="327" eb="329">
      <t>カンイ</t>
    </rPh>
    <rPh sb="329" eb="331">
      <t>スイドウ</t>
    </rPh>
    <rPh sb="331" eb="333">
      <t>トウゴウ</t>
    </rPh>
    <rPh sb="333" eb="334">
      <t>ゴ</t>
    </rPh>
    <rPh sb="335" eb="337">
      <t>ケイエイ</t>
    </rPh>
    <rPh sb="337" eb="339">
      <t>ジョウキョウ</t>
    </rPh>
    <rPh sb="340" eb="341">
      <t>フ</t>
    </rPh>
    <rPh sb="344" eb="346">
      <t>リョウキン</t>
    </rPh>
    <rPh sb="346" eb="348">
      <t>セッテイ</t>
    </rPh>
    <rPh sb="349" eb="351">
      <t>ミナオ</t>
    </rPh>
    <rPh sb="353" eb="355">
      <t>テキセイ</t>
    </rPh>
    <rPh sb="355" eb="357">
      <t>キボ</t>
    </rPh>
    <rPh sb="358" eb="360">
      <t>コウシン</t>
    </rPh>
    <rPh sb="360" eb="362">
      <t>ケイカク</t>
    </rPh>
    <rPh sb="363" eb="365">
      <t>サクテイ</t>
    </rPh>
    <rPh sb="366" eb="368">
      <t>テキセイ</t>
    </rPh>
    <rPh sb="368" eb="370">
      <t>キボ</t>
    </rPh>
    <rPh sb="371" eb="373">
      <t>キギョウ</t>
    </rPh>
    <rPh sb="373" eb="374">
      <t>サイ</t>
    </rPh>
    <rPh sb="374" eb="376">
      <t>カリイレ</t>
    </rPh>
    <rPh sb="377" eb="379">
      <t>キュウスイ</t>
    </rPh>
    <rPh sb="379" eb="381">
      <t>シュウエキ</t>
    </rPh>
    <rPh sb="382" eb="383">
      <t>マカナ</t>
    </rPh>
    <rPh sb="387" eb="389">
      <t>モトモト</t>
    </rPh>
    <rPh sb="393" eb="395">
      <t>ゲンカ</t>
    </rPh>
    <rPh sb="395" eb="397">
      <t>ショウキャク</t>
    </rPh>
    <rPh sb="397" eb="398">
      <t>ヒ</t>
    </rPh>
    <rPh sb="399" eb="402">
      <t>ジンケンヒ</t>
    </rPh>
    <rPh sb="402" eb="404">
      <t>ソウトウ</t>
    </rPh>
    <rPh sb="404" eb="405">
      <t>ガク</t>
    </rPh>
    <rPh sb="406" eb="408">
      <t>クリイレ</t>
    </rPh>
    <rPh sb="408" eb="410">
      <t>カクホ</t>
    </rPh>
    <rPh sb="410" eb="411">
      <t>トウ</t>
    </rPh>
    <rPh sb="412" eb="413">
      <t>ツト</t>
    </rPh>
    <rPh sb="415" eb="417">
      <t>ヒツヨウ</t>
    </rPh>
    <phoneticPr fontId="4"/>
  </si>
  <si>
    <t>　収益的収支比率はＨ26を見ると121％となっており、総収益が総費用を上回っているが、これは一般会計からの臨時的繰入(法適用による水道事業会計統合後の持続的安定経営のための補助金）があったからで、平均値は75％であり総費用が総収益を上回っている。その不足分は基金取崩しによる補てんを毎年行っているにすぎない。また、料金回収率を見ると平均値が46％という低い水準にあり、会計全体の収入のうち、その大半を繰入金に依存しているため、給水収益のみで費用を賄うことはできておらず、適正な料金水準とは言えない。また、繰入金の約50％は企業債元利償還金のためのものであり、運営費のための繰入は約50％となっている。さらに人件費についても、給水収益だけで賄うことができず、基金を取崩している。
　給水原価についても有収水量1㎥当たり746円となっており、他の類似団体の平均よりも高くなっている。これは、有収水量が減っているにもかかわらず、費用の割合が変化していないためである。
　企業債残高は平成18年以降新たな借入がないため、年々減少しているだけで、投資規模についても必要な更新を先送りしているにすぎない。
　施設利用率は人口減少とともに年々低くなっているためであり、適正な規模での稼働は今後も見込めない。また、有収率についても過去５年間で最も低いなっているが、配水管等の経年劣化による漏水で無効水量が増加しているためである。</t>
    <rPh sb="1" eb="3">
      <t>シュウエキ</t>
    </rPh>
    <rPh sb="3" eb="4">
      <t>テキ</t>
    </rPh>
    <rPh sb="4" eb="6">
      <t>シュウシ</t>
    </rPh>
    <rPh sb="6" eb="8">
      <t>ヒリツ</t>
    </rPh>
    <rPh sb="13" eb="14">
      <t>ミ</t>
    </rPh>
    <rPh sb="27" eb="30">
      <t>ソウシュウエキ</t>
    </rPh>
    <rPh sb="31" eb="34">
      <t>ソウヒヨウ</t>
    </rPh>
    <rPh sb="35" eb="37">
      <t>ウワマワ</t>
    </rPh>
    <rPh sb="46" eb="48">
      <t>イッパン</t>
    </rPh>
    <rPh sb="48" eb="50">
      <t>カイケイ</t>
    </rPh>
    <rPh sb="53" eb="55">
      <t>リンジ</t>
    </rPh>
    <rPh sb="55" eb="56">
      <t>テキ</t>
    </rPh>
    <rPh sb="59" eb="60">
      <t>ホウ</t>
    </rPh>
    <rPh sb="60" eb="62">
      <t>テキヨウ</t>
    </rPh>
    <rPh sb="65" eb="67">
      <t>スイドウ</t>
    </rPh>
    <rPh sb="67" eb="69">
      <t>ジギョウ</t>
    </rPh>
    <rPh sb="69" eb="71">
      <t>カイケイ</t>
    </rPh>
    <rPh sb="71" eb="73">
      <t>トウゴウ</t>
    </rPh>
    <rPh sb="73" eb="74">
      <t>ゴ</t>
    </rPh>
    <rPh sb="75" eb="77">
      <t>ジゾク</t>
    </rPh>
    <rPh sb="77" eb="78">
      <t>テキ</t>
    </rPh>
    <rPh sb="78" eb="80">
      <t>アンテイ</t>
    </rPh>
    <rPh sb="80" eb="82">
      <t>ケイエイ</t>
    </rPh>
    <rPh sb="86" eb="89">
      <t>ホジョキン</t>
    </rPh>
    <rPh sb="98" eb="100">
      <t>ヘイキン</t>
    </rPh>
    <rPh sb="100" eb="101">
      <t>アタイ</t>
    </rPh>
    <rPh sb="108" eb="109">
      <t>ソウ</t>
    </rPh>
    <rPh sb="109" eb="111">
      <t>ヒヨウ</t>
    </rPh>
    <rPh sb="112" eb="113">
      <t>ソウ</t>
    </rPh>
    <rPh sb="113" eb="115">
      <t>シュウエキ</t>
    </rPh>
    <rPh sb="116" eb="118">
      <t>ウワマワ</t>
    </rPh>
    <rPh sb="125" eb="128">
      <t>フソクブン</t>
    </rPh>
    <rPh sb="129" eb="131">
      <t>キキン</t>
    </rPh>
    <rPh sb="131" eb="133">
      <t>トリクズ</t>
    </rPh>
    <rPh sb="137" eb="138">
      <t>ホ</t>
    </rPh>
    <rPh sb="141" eb="143">
      <t>マイトシ</t>
    </rPh>
    <rPh sb="143" eb="144">
      <t>オコナ</t>
    </rPh>
    <rPh sb="157" eb="159">
      <t>リョウキン</t>
    </rPh>
    <rPh sb="159" eb="161">
      <t>カイシュウ</t>
    </rPh>
    <rPh sb="161" eb="162">
      <t>リツ</t>
    </rPh>
    <rPh sb="163" eb="164">
      <t>ミ</t>
    </rPh>
    <rPh sb="166" eb="168">
      <t>ヘイキン</t>
    </rPh>
    <rPh sb="168" eb="169">
      <t>アタイ</t>
    </rPh>
    <rPh sb="176" eb="177">
      <t>ヒク</t>
    </rPh>
    <rPh sb="178" eb="180">
      <t>スイジュン</t>
    </rPh>
    <rPh sb="184" eb="186">
      <t>カイケイ</t>
    </rPh>
    <rPh sb="186" eb="188">
      <t>ゼンタイ</t>
    </rPh>
    <rPh sb="189" eb="191">
      <t>シュウニュウ</t>
    </rPh>
    <rPh sb="197" eb="199">
      <t>タイハン</t>
    </rPh>
    <rPh sb="200" eb="203">
      <t>クリイレキン</t>
    </rPh>
    <rPh sb="204" eb="206">
      <t>イゾン</t>
    </rPh>
    <rPh sb="213" eb="215">
      <t>キュウスイ</t>
    </rPh>
    <rPh sb="215" eb="217">
      <t>シュウエキ</t>
    </rPh>
    <rPh sb="220" eb="222">
      <t>ヒヨウ</t>
    </rPh>
    <rPh sb="223" eb="224">
      <t>マカナ</t>
    </rPh>
    <rPh sb="235" eb="237">
      <t>テキセイ</t>
    </rPh>
    <rPh sb="238" eb="240">
      <t>リョウキン</t>
    </rPh>
    <rPh sb="240" eb="242">
      <t>スイジュン</t>
    </rPh>
    <rPh sb="244" eb="245">
      <t>イ</t>
    </rPh>
    <rPh sb="252" eb="255">
      <t>クリイレキン</t>
    </rPh>
    <rPh sb="256" eb="257">
      <t>ヤク</t>
    </rPh>
    <rPh sb="261" eb="263">
      <t>キギョウ</t>
    </rPh>
    <rPh sb="263" eb="264">
      <t>サイ</t>
    </rPh>
    <rPh sb="264" eb="266">
      <t>ガンリ</t>
    </rPh>
    <rPh sb="266" eb="268">
      <t>ショウカン</t>
    </rPh>
    <rPh sb="268" eb="269">
      <t>キン</t>
    </rPh>
    <rPh sb="279" eb="281">
      <t>ウンエイ</t>
    </rPh>
    <rPh sb="281" eb="282">
      <t>ヒ</t>
    </rPh>
    <rPh sb="286" eb="288">
      <t>クリイレ</t>
    </rPh>
    <rPh sb="289" eb="290">
      <t>ヤク</t>
    </rPh>
    <rPh sb="303" eb="306">
      <t>ジンケンヒ</t>
    </rPh>
    <rPh sb="312" eb="314">
      <t>キュウスイ</t>
    </rPh>
    <rPh sb="314" eb="316">
      <t>シュウエキ</t>
    </rPh>
    <rPh sb="319" eb="320">
      <t>マカナ</t>
    </rPh>
    <rPh sb="328" eb="330">
      <t>キキン</t>
    </rPh>
    <rPh sb="331" eb="333">
      <t>トリクズ</t>
    </rPh>
    <rPh sb="340" eb="342">
      <t>キュウスイ</t>
    </rPh>
    <rPh sb="342" eb="344">
      <t>ゲンカ</t>
    </rPh>
    <rPh sb="349" eb="351">
      <t>ユウシュウ</t>
    </rPh>
    <rPh sb="351" eb="353">
      <t>スイリョウ</t>
    </rPh>
    <rPh sb="355" eb="356">
      <t>ア</t>
    </rPh>
    <rPh sb="361" eb="362">
      <t>エン</t>
    </rPh>
    <rPh sb="369" eb="370">
      <t>タ</t>
    </rPh>
    <rPh sb="371" eb="373">
      <t>ルイジ</t>
    </rPh>
    <rPh sb="373" eb="375">
      <t>ダンタイ</t>
    </rPh>
    <rPh sb="376" eb="378">
      <t>ヘイキン</t>
    </rPh>
    <rPh sb="381" eb="382">
      <t>タカ</t>
    </rPh>
    <rPh sb="393" eb="395">
      <t>ユウシュウ</t>
    </rPh>
    <rPh sb="395" eb="397">
      <t>スイリョウ</t>
    </rPh>
    <rPh sb="398" eb="399">
      <t>ヘ</t>
    </rPh>
    <rPh sb="411" eb="413">
      <t>ヒヨウ</t>
    </rPh>
    <rPh sb="414" eb="416">
      <t>ワリアイ</t>
    </rPh>
    <rPh sb="417" eb="419">
      <t>ヘンカ</t>
    </rPh>
    <rPh sb="432" eb="434">
      <t>キギョウ</t>
    </rPh>
    <rPh sb="434" eb="435">
      <t>サイ</t>
    </rPh>
    <rPh sb="435" eb="437">
      <t>ザンダカ</t>
    </rPh>
    <rPh sb="438" eb="440">
      <t>ヘイセイ</t>
    </rPh>
    <rPh sb="442" eb="443">
      <t>ネン</t>
    </rPh>
    <rPh sb="443" eb="445">
      <t>イコウ</t>
    </rPh>
    <rPh sb="445" eb="446">
      <t>アラ</t>
    </rPh>
    <rPh sb="448" eb="449">
      <t>カ</t>
    </rPh>
    <rPh sb="449" eb="450">
      <t>イ</t>
    </rPh>
    <rPh sb="456" eb="458">
      <t>ネンネン</t>
    </rPh>
    <rPh sb="458" eb="460">
      <t>ゲンショウ</t>
    </rPh>
    <rPh sb="468" eb="470">
      <t>トウシ</t>
    </rPh>
    <rPh sb="470" eb="472">
      <t>キボ</t>
    </rPh>
    <rPh sb="477" eb="479">
      <t>ヒツヨウ</t>
    </rPh>
    <rPh sb="480" eb="482">
      <t>コウシン</t>
    </rPh>
    <rPh sb="483" eb="485">
      <t>サキオク</t>
    </rPh>
    <rPh sb="498" eb="500">
      <t>シセツ</t>
    </rPh>
    <rPh sb="500" eb="502">
      <t>リヨウ</t>
    </rPh>
    <rPh sb="502" eb="503">
      <t>リツ</t>
    </rPh>
    <rPh sb="504" eb="506">
      <t>ジンコウ</t>
    </rPh>
    <rPh sb="506" eb="508">
      <t>ゲンショウ</t>
    </rPh>
    <rPh sb="512" eb="514">
      <t>ネンネン</t>
    </rPh>
    <rPh sb="514" eb="515">
      <t>ヒク</t>
    </rPh>
    <rPh sb="527" eb="529">
      <t>テキセイ</t>
    </rPh>
    <rPh sb="530" eb="532">
      <t>キボ</t>
    </rPh>
    <rPh sb="534" eb="536">
      <t>カドウ</t>
    </rPh>
    <rPh sb="537" eb="539">
      <t>コンゴ</t>
    </rPh>
    <rPh sb="540" eb="542">
      <t>ミコ</t>
    </rPh>
    <rPh sb="549" eb="551">
      <t>ユウシュウ</t>
    </rPh>
    <rPh sb="551" eb="552">
      <t>リツ</t>
    </rPh>
    <rPh sb="557" eb="559">
      <t>カコ</t>
    </rPh>
    <rPh sb="560" eb="562">
      <t>ネンカン</t>
    </rPh>
    <rPh sb="563" eb="564">
      <t>モット</t>
    </rPh>
    <rPh sb="565" eb="566">
      <t>ヒク</t>
    </rPh>
    <rPh sb="574" eb="577">
      <t>ハイスイカン</t>
    </rPh>
    <rPh sb="577" eb="578">
      <t>トウ</t>
    </rPh>
    <rPh sb="579" eb="581">
      <t>ケイネン</t>
    </rPh>
    <rPh sb="581" eb="583">
      <t>レッカ</t>
    </rPh>
    <rPh sb="586" eb="588">
      <t>ロウスイ</t>
    </rPh>
    <rPh sb="589" eb="591">
      <t>ムコウ</t>
    </rPh>
    <rPh sb="591" eb="593">
      <t>スイリョウ</t>
    </rPh>
    <rPh sb="594" eb="59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</si>
</sst>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0.68</c:v>
                </c:pt>
                <c:pt idx="1">
                  <c:v>0.06</c:v>
                </c:pt>
                <c:pt idx="2">
                  <c:v>0.16</c:v>
                </c:pt>
                <c:pt idx="3">
                  <c:v>0.5</c:v>
                </c:pt>
                <c:pt idx="4">
                  <c:v>0.32</c:v>
                </c:pt>
              </c:numCache>
            </c:numRef>
          </c:val>
        </c:ser>
        <c:dLbls>
          <c:showLegendKey val="0"/>
          <c:showVal val="0"/>
          <c:showCatName val="0"/>
          <c:showSerName val="0"/>
          <c:showPercent val="0"/>
          <c:showBubbleSize val="0"/>
        </c:dLbls>
        <c:gapWidth val="150"/>
        <c:axId val="98704384"/>
        <c:axId val="987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98704384"/>
        <c:axId val="98710656"/>
      </c:lineChart>
      <c:dateAx>
        <c:axId val="98704384"/>
        <c:scaling>
          <c:orientation val="minMax"/>
        </c:scaling>
        <c:delete val="1"/>
        <c:axPos val="b"/>
        <c:numFmt formatCode="ge" sourceLinked="1"/>
        <c:majorTickMark val="none"/>
        <c:minorTickMark val="none"/>
        <c:tickLblPos val="none"/>
        <c:crossAx val="98710656"/>
        <c:crosses val="autoZero"/>
        <c:auto val="1"/>
        <c:lblOffset val="100"/>
        <c:baseTimeUnit val="years"/>
      </c:dateAx>
      <c:valAx>
        <c:axId val="987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57.2</c:v>
                </c:pt>
                <c:pt idx="1">
                  <c:v>56.85</c:v>
                </c:pt>
                <c:pt idx="2">
                  <c:v>54.13</c:v>
                </c:pt>
                <c:pt idx="3">
                  <c:v>53.57</c:v>
                </c:pt>
                <c:pt idx="4">
                  <c:v>53.39</c:v>
                </c:pt>
              </c:numCache>
            </c:numRef>
          </c:val>
        </c:ser>
        <c:dLbls>
          <c:showLegendKey val="0"/>
          <c:showVal val="0"/>
          <c:showCatName val="0"/>
          <c:showSerName val="0"/>
          <c:showPercent val="0"/>
          <c:showBubbleSize val="0"/>
        </c:dLbls>
        <c:gapWidth val="150"/>
        <c:axId val="100608640"/>
        <c:axId val="1006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00608640"/>
        <c:axId val="100639488"/>
      </c:lineChart>
      <c:dateAx>
        <c:axId val="100608640"/>
        <c:scaling>
          <c:orientation val="minMax"/>
        </c:scaling>
        <c:delete val="1"/>
        <c:axPos val="b"/>
        <c:numFmt formatCode="ge" sourceLinked="1"/>
        <c:majorTickMark val="none"/>
        <c:minorTickMark val="none"/>
        <c:tickLblPos val="none"/>
        <c:crossAx val="100639488"/>
        <c:crosses val="autoZero"/>
        <c:auto val="1"/>
        <c:lblOffset val="100"/>
        <c:baseTimeUnit val="years"/>
      </c:dateAx>
      <c:valAx>
        <c:axId val="1006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85.14</c:v>
                </c:pt>
                <c:pt idx="1">
                  <c:v>82.59</c:v>
                </c:pt>
                <c:pt idx="2">
                  <c:v>84.38</c:v>
                </c:pt>
                <c:pt idx="3">
                  <c:v>83.86</c:v>
                </c:pt>
                <c:pt idx="4">
                  <c:v>81.400000000000006</c:v>
                </c:pt>
              </c:numCache>
            </c:numRef>
          </c:val>
        </c:ser>
        <c:dLbls>
          <c:showLegendKey val="0"/>
          <c:showVal val="0"/>
          <c:showCatName val="0"/>
          <c:showSerName val="0"/>
          <c:showPercent val="0"/>
          <c:showBubbleSize val="0"/>
        </c:dLbls>
        <c:gapWidth val="150"/>
        <c:axId val="100665600"/>
        <c:axId val="1006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00665600"/>
        <c:axId val="100667776"/>
      </c:lineChart>
      <c:dateAx>
        <c:axId val="100665600"/>
        <c:scaling>
          <c:orientation val="minMax"/>
        </c:scaling>
        <c:delete val="1"/>
        <c:axPos val="b"/>
        <c:numFmt formatCode="ge" sourceLinked="1"/>
        <c:majorTickMark val="none"/>
        <c:minorTickMark val="none"/>
        <c:tickLblPos val="none"/>
        <c:crossAx val="100667776"/>
        <c:crosses val="autoZero"/>
        <c:auto val="1"/>
        <c:lblOffset val="100"/>
        <c:baseTimeUnit val="years"/>
      </c:dateAx>
      <c:valAx>
        <c:axId val="1006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64.05</c:v>
                </c:pt>
                <c:pt idx="1">
                  <c:v>64.27</c:v>
                </c:pt>
                <c:pt idx="2">
                  <c:v>61.43</c:v>
                </c:pt>
                <c:pt idx="3">
                  <c:v>70.37</c:v>
                </c:pt>
                <c:pt idx="4">
                  <c:v>121.43</c:v>
                </c:pt>
              </c:numCache>
            </c:numRef>
          </c:val>
        </c:ser>
        <c:dLbls>
          <c:showLegendKey val="0"/>
          <c:showVal val="0"/>
          <c:showCatName val="0"/>
          <c:showSerName val="0"/>
          <c:showPercent val="0"/>
          <c:showBubbleSize val="0"/>
        </c:dLbls>
        <c:gapWidth val="150"/>
        <c:axId val="98753152"/>
        <c:axId val="988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98753152"/>
        <c:axId val="98894592"/>
      </c:lineChart>
      <c:dateAx>
        <c:axId val="98753152"/>
        <c:scaling>
          <c:orientation val="minMax"/>
        </c:scaling>
        <c:delete val="1"/>
        <c:axPos val="b"/>
        <c:numFmt formatCode="ge" sourceLinked="1"/>
        <c:majorTickMark val="none"/>
        <c:minorTickMark val="none"/>
        <c:tickLblPos val="none"/>
        <c:crossAx val="98894592"/>
        <c:crosses val="autoZero"/>
        <c:auto val="1"/>
        <c:lblOffset val="100"/>
        <c:baseTimeUnit val="years"/>
      </c:dateAx>
      <c:valAx>
        <c:axId val="988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13280"/>
        <c:axId val="989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13280"/>
        <c:axId val="98935936"/>
      </c:lineChart>
      <c:dateAx>
        <c:axId val="98913280"/>
        <c:scaling>
          <c:orientation val="minMax"/>
        </c:scaling>
        <c:delete val="1"/>
        <c:axPos val="b"/>
        <c:numFmt formatCode="ge" sourceLinked="1"/>
        <c:majorTickMark val="none"/>
        <c:minorTickMark val="none"/>
        <c:tickLblPos val="none"/>
        <c:crossAx val="98935936"/>
        <c:crosses val="autoZero"/>
        <c:auto val="1"/>
        <c:lblOffset val="100"/>
        <c:baseTimeUnit val="years"/>
      </c:dateAx>
      <c:valAx>
        <c:axId val="989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27584"/>
        <c:axId val="990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27584"/>
        <c:axId val="99042048"/>
      </c:lineChart>
      <c:dateAx>
        <c:axId val="99027584"/>
        <c:scaling>
          <c:orientation val="minMax"/>
        </c:scaling>
        <c:delete val="1"/>
        <c:axPos val="b"/>
        <c:numFmt formatCode="ge" sourceLinked="1"/>
        <c:majorTickMark val="none"/>
        <c:minorTickMark val="none"/>
        <c:tickLblPos val="none"/>
        <c:crossAx val="99042048"/>
        <c:crosses val="autoZero"/>
        <c:auto val="1"/>
        <c:lblOffset val="100"/>
        <c:baseTimeUnit val="years"/>
      </c:dateAx>
      <c:valAx>
        <c:axId val="990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66240"/>
        <c:axId val="990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66240"/>
        <c:axId val="99068160"/>
      </c:lineChart>
      <c:dateAx>
        <c:axId val="99066240"/>
        <c:scaling>
          <c:orientation val="minMax"/>
        </c:scaling>
        <c:delete val="1"/>
        <c:axPos val="b"/>
        <c:numFmt formatCode="ge" sourceLinked="1"/>
        <c:majorTickMark val="none"/>
        <c:minorTickMark val="none"/>
        <c:tickLblPos val="none"/>
        <c:crossAx val="99068160"/>
        <c:crosses val="autoZero"/>
        <c:auto val="1"/>
        <c:lblOffset val="100"/>
        <c:baseTimeUnit val="years"/>
      </c:dateAx>
      <c:valAx>
        <c:axId val="990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06176"/>
        <c:axId val="991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06176"/>
        <c:axId val="99112448"/>
      </c:lineChart>
      <c:dateAx>
        <c:axId val="99106176"/>
        <c:scaling>
          <c:orientation val="minMax"/>
        </c:scaling>
        <c:delete val="1"/>
        <c:axPos val="b"/>
        <c:numFmt formatCode="ge" sourceLinked="1"/>
        <c:majorTickMark val="none"/>
        <c:minorTickMark val="none"/>
        <c:tickLblPos val="none"/>
        <c:crossAx val="99112448"/>
        <c:crosses val="autoZero"/>
        <c:auto val="1"/>
        <c:lblOffset val="100"/>
        <c:baseTimeUnit val="years"/>
      </c:dateAx>
      <c:valAx>
        <c:axId val="991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2533.08</c:v>
                </c:pt>
                <c:pt idx="1">
                  <c:v>2481.3000000000002</c:v>
                </c:pt>
                <c:pt idx="2">
                  <c:v>2376.66</c:v>
                </c:pt>
                <c:pt idx="3">
                  <c:v>2270.7399999999998</c:v>
                </c:pt>
                <c:pt idx="4">
                  <c:v>2003.04</c:v>
                </c:pt>
              </c:numCache>
            </c:numRef>
          </c:val>
        </c:ser>
        <c:dLbls>
          <c:showLegendKey val="0"/>
          <c:showVal val="0"/>
          <c:showCatName val="0"/>
          <c:showSerName val="0"/>
          <c:showPercent val="0"/>
          <c:showBubbleSize val="0"/>
        </c:dLbls>
        <c:gapWidth val="150"/>
        <c:axId val="99124352"/>
        <c:axId val="991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99124352"/>
        <c:axId val="99126272"/>
      </c:lineChart>
      <c:dateAx>
        <c:axId val="99124352"/>
        <c:scaling>
          <c:orientation val="minMax"/>
        </c:scaling>
        <c:delete val="1"/>
        <c:axPos val="b"/>
        <c:numFmt formatCode="ge" sourceLinked="1"/>
        <c:majorTickMark val="none"/>
        <c:minorTickMark val="none"/>
        <c:tickLblPos val="none"/>
        <c:crossAx val="99126272"/>
        <c:crosses val="autoZero"/>
        <c:auto val="1"/>
        <c:lblOffset val="100"/>
        <c:baseTimeUnit val="years"/>
      </c:dateAx>
      <c:valAx>
        <c:axId val="991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40.74</c:v>
                </c:pt>
                <c:pt idx="1">
                  <c:v>36.19</c:v>
                </c:pt>
                <c:pt idx="2">
                  <c:v>31.86</c:v>
                </c:pt>
                <c:pt idx="3">
                  <c:v>34.130000000000003</c:v>
                </c:pt>
                <c:pt idx="4">
                  <c:v>34.46</c:v>
                </c:pt>
              </c:numCache>
            </c:numRef>
          </c:val>
        </c:ser>
        <c:dLbls>
          <c:showLegendKey val="0"/>
          <c:showVal val="0"/>
          <c:showCatName val="0"/>
          <c:showSerName val="0"/>
          <c:showPercent val="0"/>
          <c:showBubbleSize val="0"/>
        </c:dLbls>
        <c:gapWidth val="150"/>
        <c:axId val="99193600"/>
        <c:axId val="991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99193600"/>
        <c:axId val="99195520"/>
      </c:lineChart>
      <c:dateAx>
        <c:axId val="99193600"/>
        <c:scaling>
          <c:orientation val="minMax"/>
        </c:scaling>
        <c:delete val="1"/>
        <c:axPos val="b"/>
        <c:numFmt formatCode="ge" sourceLinked="1"/>
        <c:majorTickMark val="none"/>
        <c:minorTickMark val="none"/>
        <c:tickLblPos val="none"/>
        <c:crossAx val="99195520"/>
        <c:crosses val="autoZero"/>
        <c:auto val="1"/>
        <c:lblOffset val="100"/>
        <c:baseTimeUnit val="years"/>
      </c:dateAx>
      <c:valAx>
        <c:axId val="991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572.88</c:v>
                </c:pt>
                <c:pt idx="1">
                  <c:v>642.82000000000005</c:v>
                </c:pt>
                <c:pt idx="2">
                  <c:v>737.97</c:v>
                </c:pt>
                <c:pt idx="3">
                  <c:v>684.51</c:v>
                </c:pt>
                <c:pt idx="4">
                  <c:v>739.6</c:v>
                </c:pt>
              </c:numCache>
            </c:numRef>
          </c:val>
        </c:ser>
        <c:dLbls>
          <c:showLegendKey val="0"/>
          <c:showVal val="0"/>
          <c:showCatName val="0"/>
          <c:showSerName val="0"/>
          <c:showPercent val="0"/>
          <c:showBubbleSize val="0"/>
        </c:dLbls>
        <c:gapWidth val="150"/>
        <c:axId val="99212288"/>
        <c:axId val="992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99212288"/>
        <c:axId val="99218560"/>
      </c:lineChart>
      <c:dateAx>
        <c:axId val="99212288"/>
        <c:scaling>
          <c:orientation val="minMax"/>
        </c:scaling>
        <c:delete val="1"/>
        <c:axPos val="b"/>
        <c:numFmt formatCode="ge" sourceLinked="1"/>
        <c:majorTickMark val="none"/>
        <c:minorTickMark val="none"/>
        <c:tickLblPos val="none"/>
        <c:crossAx val="99218560"/>
        <c:crosses val="autoZero"/>
        <c:auto val="1"/>
        <c:lblOffset val="100"/>
        <c:baseTimeUnit val="years"/>
      </c:dateAx>
      <c:valAx>
        <c:axId val="992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江津市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25044</v>
      </c>
      <c r="AJ8" s="55"/>
      <c r="AK8" s="55"/>
      <c r="AL8" s="55"/>
      <c r="AM8" s="55"/>
      <c r="AN8" s="55"/>
      <c r="AO8" s="55"/>
      <c r="AP8" s="56"/>
      <c r="AQ8" s="46">
        <f>データ!R6</f>
        <v>268.24</v>
      </c>
      <c r="AR8" s="46"/>
      <c r="AS8" s="46"/>
      <c r="AT8" s="46"/>
      <c r="AU8" s="46"/>
      <c r="AV8" s="46"/>
      <c r="AW8" s="46"/>
      <c r="AX8" s="46"/>
      <c r="AY8" s="46">
        <f>データ!S6</f>
        <v>93.36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89.46</v>
      </c>
      <c r="S10" s="46"/>
      <c r="T10" s="46"/>
      <c r="U10" s="46"/>
      <c r="V10" s="46"/>
      <c r="W10" s="46"/>
      <c r="X10" s="46"/>
      <c r="Y10" s="46"/>
      <c r="Z10" s="80">
        <f>データ!P6</f>
        <v>4723</v>
      </c>
      <c r="AA10" s="80"/>
      <c r="AB10" s="80"/>
      <c r="AC10" s="80"/>
      <c r="AD10" s="80"/>
      <c r="AE10" s="80"/>
      <c r="AF10" s="80"/>
      <c r="AG10" s="80"/>
      <c r="AH10" s="2"/>
      <c r="AI10" s="80">
        <f>データ!T6</f>
        <v>2545</v>
      </c>
      <c r="AJ10" s="80"/>
      <c r="AK10" s="80"/>
      <c r="AL10" s="80"/>
      <c r="AM10" s="80"/>
      <c r="AN10" s="80"/>
      <c r="AO10" s="80"/>
      <c r="AP10" s="80"/>
      <c r="AQ10" s="46">
        <f>データ!U6</f>
        <v>5.24</v>
      </c>
      <c r="AR10" s="46"/>
      <c r="AS10" s="46"/>
      <c r="AT10" s="46"/>
      <c r="AU10" s="46"/>
      <c r="AV10" s="46"/>
      <c r="AW10" s="46"/>
      <c r="AX10" s="46"/>
      <c r="AY10" s="46">
        <f>データ!V6</f>
        <v>485.69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106</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322075</v>
      </c>
      <c r="D6" s="31">
        <f t="shared" si="3"/>
        <v>47</v>
      </c>
      <c r="E6" s="31">
        <f t="shared" si="3"/>
        <v>1</v>
      </c>
      <c r="F6" s="31">
        <f t="shared" si="3"/>
        <v>0</v>
      </c>
      <c r="G6" s="31">
        <f t="shared" si="3"/>
        <v>0</v>
      </c>
      <c r="H6" s="31" t="str">
        <f t="shared" si="3"/>
        <v>島根県　江津市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89.46</v>
      </c>
      <c r="P6" s="32">
        <f t="shared" si="3"/>
        <v>4723</v>
      </c>
      <c r="Q6" s="32">
        <f t="shared" si="3"/>
        <v>25044</v>
      </c>
      <c r="R6" s="32">
        <f t="shared" si="3"/>
        <v>268.24</v>
      </c>
      <c r="S6" s="32">
        <f t="shared" si="3"/>
        <v>93.36</v>
      </c>
      <c r="T6" s="32">
        <f t="shared" si="3"/>
        <v>2545</v>
      </c>
      <c r="U6" s="32">
        <f t="shared" si="3"/>
        <v>5.24</v>
      </c>
      <c r="V6" s="32">
        <f t="shared" si="3"/>
        <v>485.69</v>
      </c>
      <c r="W6" s="33">
        <f>IF(W7="",NA(),W7)</f>
        <v>64.05</v>
      </c>
      <c r="X6" s="33">
        <f t="shared" ref="X6:AF6" si="4">IF(X7="",NA(),X7)</f>
        <v>64.27</v>
      </c>
      <c r="Y6" s="33">
        <f t="shared" si="4"/>
        <v>61.43</v>
      </c>
      <c r="Z6" s="33">
        <f t="shared" si="4"/>
        <v>70.37</v>
      </c>
      <c r="AA6" s="33">
        <f t="shared" si="4"/>
        <v>121.43</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2533.08</v>
      </c>
      <c r="BE6" s="33">
        <f t="shared" ref="BE6:BM6" si="7">IF(BE7="",NA(),BE7)</f>
        <v>2481.3000000000002</v>
      </c>
      <c r="BF6" s="33">
        <f t="shared" si="7"/>
        <v>2376.66</v>
      </c>
      <c r="BG6" s="33">
        <f t="shared" si="7"/>
        <v>2270.7399999999998</v>
      </c>
      <c r="BH6" s="33">
        <f t="shared" si="7"/>
        <v>2003.04</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40.74</v>
      </c>
      <c r="BP6" s="33">
        <f t="shared" ref="BP6:BX6" si="8">IF(BP7="",NA(),BP7)</f>
        <v>36.19</v>
      </c>
      <c r="BQ6" s="33">
        <f t="shared" si="8"/>
        <v>31.86</v>
      </c>
      <c r="BR6" s="33">
        <f t="shared" si="8"/>
        <v>34.130000000000003</v>
      </c>
      <c r="BS6" s="33">
        <f t="shared" si="8"/>
        <v>34.46</v>
      </c>
      <c r="BT6" s="33">
        <f t="shared" si="8"/>
        <v>57.51</v>
      </c>
      <c r="BU6" s="33">
        <f t="shared" si="8"/>
        <v>56.46</v>
      </c>
      <c r="BV6" s="33">
        <f t="shared" si="8"/>
        <v>19.77</v>
      </c>
      <c r="BW6" s="33">
        <f t="shared" si="8"/>
        <v>34.25</v>
      </c>
      <c r="BX6" s="33">
        <f t="shared" si="8"/>
        <v>46.48</v>
      </c>
      <c r="BY6" s="32" t="str">
        <f>IF(BY7="","",IF(BY7="-","【-】","【"&amp;SUBSTITUTE(TEXT(BY7,"#,##0.00"),"-","△")&amp;"】"))</f>
        <v>【36.33】</v>
      </c>
      <c r="BZ6" s="33">
        <f>IF(BZ7="",NA(),BZ7)</f>
        <v>572.88</v>
      </c>
      <c r="CA6" s="33">
        <f t="shared" ref="CA6:CI6" si="9">IF(CA7="",NA(),CA7)</f>
        <v>642.82000000000005</v>
      </c>
      <c r="CB6" s="33">
        <f t="shared" si="9"/>
        <v>737.97</v>
      </c>
      <c r="CC6" s="33">
        <f t="shared" si="9"/>
        <v>684.51</v>
      </c>
      <c r="CD6" s="33">
        <f t="shared" si="9"/>
        <v>739.6</v>
      </c>
      <c r="CE6" s="33">
        <f t="shared" si="9"/>
        <v>291.83</v>
      </c>
      <c r="CF6" s="33">
        <f t="shared" si="9"/>
        <v>306.49</v>
      </c>
      <c r="CG6" s="33">
        <f t="shared" si="9"/>
        <v>878.73</v>
      </c>
      <c r="CH6" s="33">
        <f t="shared" si="9"/>
        <v>501.18</v>
      </c>
      <c r="CI6" s="33">
        <f t="shared" si="9"/>
        <v>376.61</v>
      </c>
      <c r="CJ6" s="32" t="str">
        <f>IF(CJ7="","",IF(CJ7="-","【-】","【"&amp;SUBSTITUTE(TEXT(CJ7,"#,##0.00"),"-","△")&amp;"】"))</f>
        <v>【476.46】</v>
      </c>
      <c r="CK6" s="33">
        <f>IF(CK7="",NA(),CK7)</f>
        <v>57.2</v>
      </c>
      <c r="CL6" s="33">
        <f t="shared" ref="CL6:CT6" si="10">IF(CL7="",NA(),CL7)</f>
        <v>56.85</v>
      </c>
      <c r="CM6" s="33">
        <f t="shared" si="10"/>
        <v>54.13</v>
      </c>
      <c r="CN6" s="33">
        <f t="shared" si="10"/>
        <v>53.57</v>
      </c>
      <c r="CO6" s="33">
        <f t="shared" si="10"/>
        <v>53.39</v>
      </c>
      <c r="CP6" s="33">
        <f t="shared" si="10"/>
        <v>57.95</v>
      </c>
      <c r="CQ6" s="33">
        <f t="shared" si="10"/>
        <v>58.25</v>
      </c>
      <c r="CR6" s="33">
        <f t="shared" si="10"/>
        <v>57.17</v>
      </c>
      <c r="CS6" s="33">
        <f t="shared" si="10"/>
        <v>57.55</v>
      </c>
      <c r="CT6" s="33">
        <f t="shared" si="10"/>
        <v>57.43</v>
      </c>
      <c r="CU6" s="32" t="str">
        <f>IF(CU7="","",IF(CU7="-","【-】","【"&amp;SUBSTITUTE(TEXT(CU7,"#,##0.00"),"-","△")&amp;"】"))</f>
        <v>【58.19】</v>
      </c>
      <c r="CV6" s="33">
        <f>IF(CV7="",NA(),CV7)</f>
        <v>85.14</v>
      </c>
      <c r="CW6" s="33">
        <f t="shared" ref="CW6:DE6" si="11">IF(CW7="",NA(),CW7)</f>
        <v>82.59</v>
      </c>
      <c r="CX6" s="33">
        <f t="shared" si="11"/>
        <v>84.38</v>
      </c>
      <c r="CY6" s="33">
        <f t="shared" si="11"/>
        <v>83.86</v>
      </c>
      <c r="CZ6" s="33">
        <f t="shared" si="11"/>
        <v>81.400000000000006</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0.68</v>
      </c>
      <c r="ED6" s="33">
        <f t="shared" ref="ED6:EL6" si="14">IF(ED7="",NA(),ED7)</f>
        <v>0.06</v>
      </c>
      <c r="EE6" s="33">
        <f t="shared" si="14"/>
        <v>0.16</v>
      </c>
      <c r="EF6" s="33">
        <f t="shared" si="14"/>
        <v>0.5</v>
      </c>
      <c r="EG6" s="33">
        <f t="shared" si="14"/>
        <v>0.32</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322075</v>
      </c>
      <c r="D7" s="35">
        <v>47</v>
      </c>
      <c r="E7" s="35">
        <v>1</v>
      </c>
      <c r="F7" s="35">
        <v>0</v>
      </c>
      <c r="G7" s="35">
        <v>0</v>
      </c>
      <c r="H7" s="35" t="s">
        <v>93</v>
      </c>
      <c r="I7" s="35" t="s">
        <v>94</v>
      </c>
      <c r="J7" s="35" t="s">
        <v>95</v>
      </c>
      <c r="K7" s="35" t="s">
        <v>96</v>
      </c>
      <c r="L7" s="35" t="s">
        <v>97</v>
      </c>
      <c r="M7" s="36" t="s">
        <v>98</v>
      </c>
      <c r="N7" s="36" t="s">
        <v>99</v>
      </c>
      <c r="O7" s="36">
        <v>89.46</v>
      </c>
      <c r="P7" s="36">
        <v>4723</v>
      </c>
      <c r="Q7" s="36">
        <v>25044</v>
      </c>
      <c r="R7" s="36">
        <v>268.24</v>
      </c>
      <c r="S7" s="36">
        <v>93.36</v>
      </c>
      <c r="T7" s="36">
        <v>2545</v>
      </c>
      <c r="U7" s="36">
        <v>5.24</v>
      </c>
      <c r="V7" s="36">
        <v>485.69</v>
      </c>
      <c r="W7" s="36">
        <v>64.05</v>
      </c>
      <c r="X7" s="36">
        <v>64.27</v>
      </c>
      <c r="Y7" s="36">
        <v>61.43</v>
      </c>
      <c r="Z7" s="36">
        <v>70.37</v>
      </c>
      <c r="AA7" s="36">
        <v>121.43</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2533.08</v>
      </c>
      <c r="BE7" s="36">
        <v>2481.3000000000002</v>
      </c>
      <c r="BF7" s="36">
        <v>2376.66</v>
      </c>
      <c r="BG7" s="36">
        <v>2270.7399999999998</v>
      </c>
      <c r="BH7" s="36">
        <v>2003.04</v>
      </c>
      <c r="BI7" s="36">
        <v>1137.3599999999999</v>
      </c>
      <c r="BJ7" s="36">
        <v>1124.6400000000001</v>
      </c>
      <c r="BK7" s="36">
        <v>1108.26</v>
      </c>
      <c r="BL7" s="36">
        <v>1113.76</v>
      </c>
      <c r="BM7" s="36">
        <v>1125.69</v>
      </c>
      <c r="BN7" s="36">
        <v>1239.32</v>
      </c>
      <c r="BO7" s="36">
        <v>40.74</v>
      </c>
      <c r="BP7" s="36">
        <v>36.19</v>
      </c>
      <c r="BQ7" s="36">
        <v>31.86</v>
      </c>
      <c r="BR7" s="36">
        <v>34.130000000000003</v>
      </c>
      <c r="BS7" s="36">
        <v>34.46</v>
      </c>
      <c r="BT7" s="36">
        <v>57.51</v>
      </c>
      <c r="BU7" s="36">
        <v>56.46</v>
      </c>
      <c r="BV7" s="36">
        <v>19.77</v>
      </c>
      <c r="BW7" s="36">
        <v>34.25</v>
      </c>
      <c r="BX7" s="36">
        <v>46.48</v>
      </c>
      <c r="BY7" s="36">
        <v>36.33</v>
      </c>
      <c r="BZ7" s="36">
        <v>572.88</v>
      </c>
      <c r="CA7" s="36">
        <v>642.82000000000005</v>
      </c>
      <c r="CB7" s="36">
        <v>737.97</v>
      </c>
      <c r="CC7" s="36">
        <v>684.51</v>
      </c>
      <c r="CD7" s="36">
        <v>739.6</v>
      </c>
      <c r="CE7" s="36">
        <v>291.83</v>
      </c>
      <c r="CF7" s="36">
        <v>306.49</v>
      </c>
      <c r="CG7" s="36">
        <v>878.73</v>
      </c>
      <c r="CH7" s="36">
        <v>501.18</v>
      </c>
      <c r="CI7" s="36">
        <v>376.61</v>
      </c>
      <c r="CJ7" s="36">
        <v>476.46</v>
      </c>
      <c r="CK7" s="36">
        <v>57.2</v>
      </c>
      <c r="CL7" s="36">
        <v>56.85</v>
      </c>
      <c r="CM7" s="36">
        <v>54.13</v>
      </c>
      <c r="CN7" s="36">
        <v>53.57</v>
      </c>
      <c r="CO7" s="36">
        <v>53.39</v>
      </c>
      <c r="CP7" s="36">
        <v>57.95</v>
      </c>
      <c r="CQ7" s="36">
        <v>58.25</v>
      </c>
      <c r="CR7" s="36">
        <v>57.17</v>
      </c>
      <c r="CS7" s="36">
        <v>57.55</v>
      </c>
      <c r="CT7" s="36">
        <v>57.43</v>
      </c>
      <c r="CU7" s="36">
        <v>58.19</v>
      </c>
      <c r="CV7" s="36">
        <v>85.14</v>
      </c>
      <c r="CW7" s="36">
        <v>82.59</v>
      </c>
      <c r="CX7" s="36">
        <v>84.38</v>
      </c>
      <c r="CY7" s="36">
        <v>83.86</v>
      </c>
      <c r="CZ7" s="36">
        <v>81.400000000000006</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0.68</v>
      </c>
      <c r="ED7" s="36">
        <v>0.06</v>
      </c>
      <c r="EE7" s="36">
        <v>0.16</v>
      </c>
      <c r="EF7" s="36">
        <v>0.5</v>
      </c>
      <c r="EG7" s="36">
        <v>0.32</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2016-02-19T08:28:11Z</cp:lastPrinted>
  <dcterms:created xsi:type="dcterms:W3CDTF">2016-01-18T05:04:59Z</dcterms:created>
  <dcterms:modified xsi:type="dcterms:W3CDTF">2016-02-25T05:31:57Z</dcterms:modified>
  <cp:category/>
</cp:coreProperties>
</file>