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<sst xmlns="http://schemas.openxmlformats.org/spreadsheetml/2006/main" count="232" uniqueCount="111">
  <si>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</si>
  <si>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</si>
  <si>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</si>
  <si>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</si>
  <si>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</si>
  <si>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</si>
  <si>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</si>
  <si>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</si>
  <si>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</si>
  <si>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</si>
  <si>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</si>
  <si>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</si>
  <si>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</si>
  <si>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</si>
  <si>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</si>
  <si>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</si>
  <si>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</si>
  <si>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</si>
  <si>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</si>
  <si>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</si>
  <si>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</si>
  <si>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</si>
  <si>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</si>
  <si>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</si>
  <si>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</si>
  <si>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</si>
  <si>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</si>
  <si>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</si>
  <si>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</si>
  <si>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</si>
  <si>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</si>
  <si>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</si>
  <si>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</si>
  <si>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</si>
  <si>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</si>
  <si>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</si>
  <si>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</si>
  <si>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</si>
  <si>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</si>
  <si>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</si>
  <si>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</si>
  <si>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</si>
  <si>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</si>
  <si>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</si>
  <si>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</si>
  <si>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</si>
  <si>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</si>
  <si>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</si>
  <si>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</si>
  <si>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</si>
  <si>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</si>
  <si>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</si>
  <si>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</si>
  <si>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</si>
  <si>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</si>
  <si>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</si>
  <si>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</si>
  <si>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</si>
  <si>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</si>
  <si>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</si>
  <si>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</si>
  <si>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</si>
  <si>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</si>
  <si>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</si>
  <si>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</si>
  <si>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</si>
  <si>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</si>
  <si>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</si>
  <si>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</si>
  <si>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</si>
  <si>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</si>
  <si>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</si>
  <si>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</si>
  <si>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</si>
  <si>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</si>
  <si>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</si>
  <si>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</si>
  <si>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</si>
  <si>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</si>
  <si>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</si>
  <si>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</si>
  <si>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</si>
  <si>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</si>
  <si>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</si>
  <si>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</si>
  <si>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</si>
  <si>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</si>
  <si>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</si>
  <si>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</si>
  <si>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</si>
  <si>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</si>
  <si>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</si>
  <si>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</si>
  <si>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</si>
  <si>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</si>
  <si>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</si>
  <si>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</si>
  <si>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</si>
  <si>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</si>
  <si>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</si>
  <si>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</si>
  <si>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</si>
  <si>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</si>
  <si>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</si>
  <si>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</si>
  <si>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</si>
  <si>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</si>
  <si>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</si>
  <si>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・法定耐用年数が近付いている浄化槽もあり、今後は改修計画の検討をしていく必要がある。</t>
    <rPh sb="1" eb="3">
      <t>ホウテイ</t>
    </rPh>
    <rPh sb="3" eb="5">
      <t>タイヨウ</t>
    </rPh>
    <rPh sb="5" eb="7">
      <t>ネンスウ</t>
    </rPh>
    <rPh sb="8" eb="10">
      <t>チカヅ</t>
    </rPh>
    <rPh sb="14" eb="17">
      <t>ジョウカソウ</t>
    </rPh>
    <rPh sb="21" eb="23">
      <t>コンゴ</t>
    </rPh>
    <rPh sb="24" eb="26">
      <t>カイシュウ</t>
    </rPh>
    <rPh sb="26" eb="28">
      <t>ケイカク</t>
    </rPh>
    <rPh sb="29" eb="31">
      <t>ケントウ</t>
    </rPh>
    <rPh sb="36" eb="38">
      <t>ヒツヨウ</t>
    </rPh>
    <phoneticPr fontId="4"/>
  </si>
  <si>
    <t>・将来的に有収水量の大幅な増加は見込めないため、維持管理費の節減や料金体系の見直しにより経営の健全化を図っていく必要がある。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64" eb="66">
      <t>キギョウ</t>
    </rPh>
    <rPh sb="66" eb="68">
      <t>カイケイ</t>
    </rPh>
    <rPh sb="68" eb="69">
      <t>カ</t>
    </rPh>
    <rPh sb="71" eb="73">
      <t>トリクミ</t>
    </rPh>
    <rPh sb="74" eb="75">
      <t>スス</t>
    </rPh>
    <rPh sb="77" eb="79">
      <t>ケイエイ</t>
    </rPh>
    <rPh sb="80" eb="82">
      <t>シサン</t>
    </rPh>
    <rPh sb="82" eb="84">
      <t>ジョウキョウ</t>
    </rPh>
    <rPh sb="85" eb="87">
      <t>テキカク</t>
    </rPh>
    <rPh sb="88" eb="90">
      <t>ハアク</t>
    </rPh>
    <rPh sb="91" eb="93">
      <t>テキセツ</t>
    </rPh>
    <rPh sb="94" eb="96">
      <t>ケイエイ</t>
    </rPh>
    <rPh sb="96" eb="98">
      <t>センリャク</t>
    </rPh>
    <rPh sb="99" eb="100">
      <t>ム</t>
    </rPh>
    <rPh sb="102" eb="104">
      <t>トリクミ</t>
    </rPh>
    <rPh sb="109" eb="111">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</si>
  <si>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43" eb="145">
      <t>キギョウ</t>
    </rPh>
    <rPh sb="145" eb="146">
      <t>サイ</t>
    </rPh>
    <rPh sb="146" eb="148">
      <t>ザンダカ</t>
    </rPh>
    <rPh sb="149" eb="151">
      <t>ゲンショウ</t>
    </rPh>
    <rPh sb="151" eb="1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</si>
</sst>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428928"/>
        <c:axId val="1324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2428928"/>
        <c:axId val="132430848"/>
      </c:lineChart>
      <c:dateAx>
        <c:axId val="132428928"/>
        <c:scaling>
          <c:orientation val="minMax"/>
        </c:scaling>
        <c:delete val="1"/>
        <c:axPos val="b"/>
        <c:numFmt formatCode="ge" sourceLinked="1"/>
        <c:majorTickMark val="none"/>
        <c:minorTickMark val="none"/>
        <c:tickLblPos val="none"/>
        <c:crossAx val="132430848"/>
        <c:crosses val="autoZero"/>
        <c:auto val="1"/>
        <c:lblOffset val="100"/>
        <c:baseTimeUnit val="years"/>
      </c:dateAx>
      <c:valAx>
        <c:axId val="1324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42.97</c:v>
                </c:pt>
                <c:pt idx="1">
                  <c:v>42.19</c:v>
                </c:pt>
                <c:pt idx="2">
                  <c:v>48.44</c:v>
                </c:pt>
                <c:pt idx="3">
                  <c:v>46.09</c:v>
                </c:pt>
                <c:pt idx="4">
                  <c:v>44.53</c:v>
                </c:pt>
              </c:numCache>
            </c:numRef>
          </c:val>
        </c:ser>
        <c:dLbls>
          <c:showLegendKey val="0"/>
          <c:showVal val="0"/>
          <c:showCatName val="0"/>
          <c:showSerName val="0"/>
          <c:showPercent val="0"/>
          <c:showBubbleSize val="0"/>
        </c:dLbls>
        <c:gapWidth val="150"/>
        <c:axId val="134301184"/>
        <c:axId val="1343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45.57</c:v>
                </c:pt>
                <c:pt idx="2">
                  <c:v>45.33</c:v>
                </c:pt>
                <c:pt idx="3">
                  <c:v>48.69</c:v>
                </c:pt>
                <c:pt idx="4">
                  <c:v>52.52</c:v>
                </c:pt>
              </c:numCache>
            </c:numRef>
          </c:val>
          <c:smooth val="0"/>
        </c:ser>
        <c:dLbls>
          <c:showLegendKey val="0"/>
          <c:showVal val="0"/>
          <c:showCatName val="0"/>
          <c:showSerName val="0"/>
          <c:showPercent val="0"/>
          <c:showBubbleSize val="0"/>
        </c:dLbls>
        <c:marker val="1"/>
        <c:smooth val="0"/>
        <c:axId val="134301184"/>
        <c:axId val="134303104"/>
      </c:lineChart>
      <c:dateAx>
        <c:axId val="134301184"/>
        <c:scaling>
          <c:orientation val="minMax"/>
        </c:scaling>
        <c:delete val="1"/>
        <c:axPos val="b"/>
        <c:numFmt formatCode="ge" sourceLinked="1"/>
        <c:majorTickMark val="none"/>
        <c:minorTickMark val="none"/>
        <c:tickLblPos val="none"/>
        <c:crossAx val="134303104"/>
        <c:crosses val="autoZero"/>
        <c:auto val="1"/>
        <c:lblOffset val="100"/>
        <c:baseTimeUnit val="years"/>
      </c:dateAx>
      <c:valAx>
        <c:axId val="1343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95.51</c:v>
                </c:pt>
                <c:pt idx="1">
                  <c:v>94.21</c:v>
                </c:pt>
                <c:pt idx="2">
                  <c:v>93.56</c:v>
                </c:pt>
                <c:pt idx="3">
                  <c:v>94.41</c:v>
                </c:pt>
                <c:pt idx="4">
                  <c:v>93.75</c:v>
                </c:pt>
              </c:numCache>
            </c:numRef>
          </c:val>
        </c:ser>
        <c:dLbls>
          <c:showLegendKey val="0"/>
          <c:showVal val="0"/>
          <c:showCatName val="0"/>
          <c:showSerName val="0"/>
          <c:showPercent val="0"/>
          <c:showBubbleSize val="0"/>
        </c:dLbls>
        <c:gapWidth val="150"/>
        <c:axId val="134341760"/>
        <c:axId val="134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85.41</c:v>
                </c:pt>
                <c:pt idx="2">
                  <c:v>87.3</c:v>
                </c:pt>
                <c:pt idx="3">
                  <c:v>87.42</c:v>
                </c:pt>
                <c:pt idx="4">
                  <c:v>84.94</c:v>
                </c:pt>
              </c:numCache>
            </c:numRef>
          </c:val>
          <c:smooth val="0"/>
        </c:ser>
        <c:dLbls>
          <c:showLegendKey val="0"/>
          <c:showVal val="0"/>
          <c:showCatName val="0"/>
          <c:showSerName val="0"/>
          <c:showPercent val="0"/>
          <c:showBubbleSize val="0"/>
        </c:dLbls>
        <c:marker val="1"/>
        <c:smooth val="0"/>
        <c:axId val="134341760"/>
        <c:axId val="134343680"/>
      </c:lineChart>
      <c:dateAx>
        <c:axId val="134341760"/>
        <c:scaling>
          <c:orientation val="minMax"/>
        </c:scaling>
        <c:delete val="1"/>
        <c:axPos val="b"/>
        <c:numFmt formatCode="ge" sourceLinked="1"/>
        <c:majorTickMark val="none"/>
        <c:minorTickMark val="none"/>
        <c:tickLblPos val="none"/>
        <c:crossAx val="134343680"/>
        <c:crosses val="autoZero"/>
        <c:auto val="1"/>
        <c:lblOffset val="100"/>
        <c:baseTimeUnit val="years"/>
      </c:dateAx>
      <c:valAx>
        <c:axId val="134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68.72</c:v>
                </c:pt>
                <c:pt idx="1">
                  <c:v>67.72</c:v>
                </c:pt>
                <c:pt idx="2">
                  <c:v>68.86</c:v>
                </c:pt>
                <c:pt idx="3">
                  <c:v>66.55</c:v>
                </c:pt>
                <c:pt idx="4">
                  <c:v>65.06</c:v>
                </c:pt>
              </c:numCache>
            </c:numRef>
          </c:val>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30400"/>
        <c:axId val="1342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30400"/>
        <c:axId val="134232320"/>
      </c:lineChart>
      <c:dateAx>
        <c:axId val="134230400"/>
        <c:scaling>
          <c:orientation val="minMax"/>
        </c:scaling>
        <c:delete val="1"/>
        <c:axPos val="b"/>
        <c:numFmt formatCode="ge" sourceLinked="1"/>
        <c:majorTickMark val="none"/>
        <c:minorTickMark val="none"/>
        <c:tickLblPos val="none"/>
        <c:crossAx val="134232320"/>
        <c:crosses val="autoZero"/>
        <c:auto val="1"/>
        <c:lblOffset val="100"/>
        <c:baseTimeUnit val="years"/>
      </c:dateAx>
      <c:valAx>
        <c:axId val="1342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66880"/>
        <c:axId val="134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66880"/>
        <c:axId val="134268800"/>
      </c:lineChart>
      <c:dateAx>
        <c:axId val="134266880"/>
        <c:scaling>
          <c:orientation val="minMax"/>
        </c:scaling>
        <c:delete val="1"/>
        <c:axPos val="b"/>
        <c:numFmt formatCode="ge" sourceLinked="1"/>
        <c:majorTickMark val="none"/>
        <c:minorTickMark val="none"/>
        <c:tickLblPos val="none"/>
        <c:crossAx val="134268800"/>
        <c:crosses val="autoZero"/>
        <c:auto val="1"/>
        <c:lblOffset val="100"/>
        <c:baseTimeUnit val="years"/>
      </c:dateAx>
      <c:valAx>
        <c:axId val="134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989888"/>
        <c:axId val="133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989888"/>
        <c:axId val="133991808"/>
      </c:lineChart>
      <c:dateAx>
        <c:axId val="133989888"/>
        <c:scaling>
          <c:orientation val="minMax"/>
        </c:scaling>
        <c:delete val="1"/>
        <c:axPos val="b"/>
        <c:numFmt formatCode="ge" sourceLinked="1"/>
        <c:majorTickMark val="none"/>
        <c:minorTickMark val="none"/>
        <c:tickLblPos val="none"/>
        <c:crossAx val="133991808"/>
        <c:crosses val="autoZero"/>
        <c:auto val="1"/>
        <c:lblOffset val="100"/>
        <c:baseTimeUnit val="years"/>
      </c:dateAx>
      <c:valAx>
        <c:axId val="133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018176"/>
        <c:axId val="1340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018176"/>
        <c:axId val="134020096"/>
      </c:lineChart>
      <c:dateAx>
        <c:axId val="134018176"/>
        <c:scaling>
          <c:orientation val="minMax"/>
        </c:scaling>
        <c:delete val="1"/>
        <c:axPos val="b"/>
        <c:numFmt formatCode="ge" sourceLinked="1"/>
        <c:majorTickMark val="none"/>
        <c:minorTickMark val="none"/>
        <c:tickLblPos val="none"/>
        <c:crossAx val="134020096"/>
        <c:crosses val="autoZero"/>
        <c:auto val="1"/>
        <c:lblOffset val="100"/>
        <c:baseTimeUnit val="years"/>
      </c:dateAx>
      <c:valAx>
        <c:axId val="1340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1175.8699999999999</c:v>
                </c:pt>
                <c:pt idx="1">
                  <c:v>1109.6500000000001</c:v>
                </c:pt>
                <c:pt idx="2">
                  <c:v>1026.8800000000001</c:v>
                </c:pt>
                <c:pt idx="3">
                  <c:v>1061.69</c:v>
                </c:pt>
                <c:pt idx="4">
                  <c:v>1026.47</c:v>
                </c:pt>
              </c:numCache>
            </c:numRef>
          </c:val>
        </c:ser>
        <c:dLbls>
          <c:showLegendKey val="0"/>
          <c:showVal val="0"/>
          <c:showCatName val="0"/>
          <c:showSerName val="0"/>
          <c:showPercent val="0"/>
          <c:showBubbleSize val="0"/>
        </c:dLbls>
        <c:gapWidth val="150"/>
        <c:axId val="134048768"/>
        <c:axId val="1340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942.55</c:v>
                </c:pt>
                <c:pt idx="2">
                  <c:v>825.66</c:v>
                </c:pt>
                <c:pt idx="3">
                  <c:v>799.41</c:v>
                </c:pt>
                <c:pt idx="4">
                  <c:v>701.33</c:v>
                </c:pt>
              </c:numCache>
            </c:numRef>
          </c:val>
          <c:smooth val="0"/>
        </c:ser>
        <c:dLbls>
          <c:showLegendKey val="0"/>
          <c:showVal val="0"/>
          <c:showCatName val="0"/>
          <c:showSerName val="0"/>
          <c:showPercent val="0"/>
          <c:showBubbleSize val="0"/>
        </c:dLbls>
        <c:marker val="1"/>
        <c:smooth val="0"/>
        <c:axId val="134048768"/>
        <c:axId val="134067328"/>
      </c:lineChart>
      <c:dateAx>
        <c:axId val="134048768"/>
        <c:scaling>
          <c:orientation val="minMax"/>
        </c:scaling>
        <c:delete val="1"/>
        <c:axPos val="b"/>
        <c:numFmt formatCode="ge" sourceLinked="1"/>
        <c:majorTickMark val="none"/>
        <c:minorTickMark val="none"/>
        <c:tickLblPos val="none"/>
        <c:crossAx val="134067328"/>
        <c:crosses val="autoZero"/>
        <c:auto val="1"/>
        <c:lblOffset val="100"/>
        <c:baseTimeUnit val="years"/>
      </c:dateAx>
      <c:valAx>
        <c:axId val="1340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49.21</c:v>
                </c:pt>
                <c:pt idx="1">
                  <c:v>46.35</c:v>
                </c:pt>
                <c:pt idx="2">
                  <c:v>55.1</c:v>
                </c:pt>
                <c:pt idx="3">
                  <c:v>50.85</c:v>
                </c:pt>
                <c:pt idx="4">
                  <c:v>48.08</c:v>
                </c:pt>
              </c:numCache>
            </c:numRef>
          </c:val>
        </c:ser>
        <c:dLbls>
          <c:showLegendKey val="0"/>
          <c:showVal val="0"/>
          <c:showCatName val="0"/>
          <c:showSerName val="0"/>
          <c:showPercent val="0"/>
          <c:showBubbleSize val="0"/>
        </c:dLbls>
        <c:gapWidth val="150"/>
        <c:axId val="134089344"/>
        <c:axId val="134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55.26</c:v>
                </c:pt>
                <c:pt idx="2">
                  <c:v>53.57</c:v>
                </c:pt>
                <c:pt idx="3">
                  <c:v>51.57</c:v>
                </c:pt>
                <c:pt idx="4">
                  <c:v>53.48</c:v>
                </c:pt>
              </c:numCache>
            </c:numRef>
          </c:val>
          <c:smooth val="0"/>
        </c:ser>
        <c:dLbls>
          <c:showLegendKey val="0"/>
          <c:showVal val="0"/>
          <c:showCatName val="0"/>
          <c:showSerName val="0"/>
          <c:showPercent val="0"/>
          <c:showBubbleSize val="0"/>
        </c:dLbls>
        <c:marker val="1"/>
        <c:smooth val="0"/>
        <c:axId val="134089344"/>
        <c:axId val="134103808"/>
      </c:lineChart>
      <c:dateAx>
        <c:axId val="134089344"/>
        <c:scaling>
          <c:orientation val="minMax"/>
        </c:scaling>
        <c:delete val="1"/>
        <c:axPos val="b"/>
        <c:numFmt formatCode="ge" sourceLinked="1"/>
        <c:majorTickMark val="none"/>
        <c:minorTickMark val="none"/>
        <c:tickLblPos val="none"/>
        <c:crossAx val="134103808"/>
        <c:crosses val="autoZero"/>
        <c:auto val="1"/>
        <c:lblOffset val="100"/>
        <c:baseTimeUnit val="years"/>
      </c:dateAx>
      <c:valAx>
        <c:axId val="134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425.25</c:v>
                </c:pt>
                <c:pt idx="1">
                  <c:v>455.39</c:v>
                </c:pt>
                <c:pt idx="2">
                  <c:v>339.25</c:v>
                </c:pt>
                <c:pt idx="3">
                  <c:v>358.17</c:v>
                </c:pt>
                <c:pt idx="4">
                  <c:v>388.53</c:v>
                </c:pt>
              </c:numCache>
            </c:numRef>
          </c:val>
        </c:ser>
        <c:dLbls>
          <c:showLegendKey val="0"/>
          <c:showVal val="0"/>
          <c:showCatName val="0"/>
          <c:showSerName val="0"/>
          <c:showPercent val="0"/>
          <c:showBubbleSize val="0"/>
        </c:dLbls>
        <c:gapWidth val="150"/>
        <c:axId val="134133632"/>
        <c:axId val="1341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253.28</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134133632"/>
        <c:axId val="134144000"/>
      </c:lineChart>
      <c:dateAx>
        <c:axId val="134133632"/>
        <c:scaling>
          <c:orientation val="minMax"/>
        </c:scaling>
        <c:delete val="1"/>
        <c:axPos val="b"/>
        <c:numFmt formatCode="ge" sourceLinked="1"/>
        <c:majorTickMark val="none"/>
        <c:minorTickMark val="none"/>
        <c:tickLblPos val="none"/>
        <c:crossAx val="134144000"/>
        <c:crosses val="autoZero"/>
        <c:auto val="1"/>
        <c:lblOffset val="100"/>
        <c:baseTimeUnit val="years"/>
      </c:dateAx>
      <c:valAx>
        <c:axId val="1341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6"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40786</v>
      </c>
      <c r="AM8" s="47"/>
      <c r="AN8" s="47"/>
      <c r="AO8" s="47"/>
      <c r="AP8" s="47"/>
      <c r="AQ8" s="47"/>
      <c r="AR8" s="47"/>
      <c r="AS8" s="47"/>
      <c r="AT8" s="43">
        <f>データ!S6</f>
        <v>420.93</v>
      </c>
      <c r="AU8" s="43"/>
      <c r="AV8" s="43"/>
      <c r="AW8" s="43"/>
      <c r="AX8" s="43"/>
      <c r="AY8" s="43"/>
      <c r="AZ8" s="43"/>
      <c r="BA8" s="43"/>
      <c r="BB8" s="43">
        <f>データ!T6</f>
        <v>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0.71</v>
      </c>
      <c r="Q10" s="43"/>
      <c r="R10" s="43"/>
      <c r="S10" s="43"/>
      <c r="T10" s="43"/>
      <c r="U10" s="43"/>
      <c r="V10" s="43"/>
      <c r="W10" s="43">
        <f>データ!P6</f>
        <v>100</v>
      </c>
      <c r="X10" s="43"/>
      <c r="Y10" s="43"/>
      <c r="Z10" s="43"/>
      <c r="AA10" s="43"/>
      <c r="AB10" s="43"/>
      <c r="AC10" s="43"/>
      <c r="AD10" s="47">
        <f>データ!Q6</f>
        <v>3344</v>
      </c>
      <c r="AE10" s="47"/>
      <c r="AF10" s="47"/>
      <c r="AG10" s="47"/>
      <c r="AH10" s="47"/>
      <c r="AI10" s="47"/>
      <c r="AJ10" s="47"/>
      <c r="AK10" s="2"/>
      <c r="AL10" s="47">
        <f>データ!U6</f>
        <v>288</v>
      </c>
      <c r="AM10" s="47"/>
      <c r="AN10" s="47"/>
      <c r="AO10" s="47"/>
      <c r="AP10" s="47"/>
      <c r="AQ10" s="47"/>
      <c r="AR10" s="47"/>
      <c r="AS10" s="47"/>
      <c r="AT10" s="43">
        <f>データ!V6</f>
        <v>0.03</v>
      </c>
      <c r="AU10" s="43"/>
      <c r="AV10" s="43"/>
      <c r="AW10" s="43"/>
      <c r="AX10" s="43"/>
      <c r="AY10" s="43"/>
      <c r="AZ10" s="43"/>
      <c r="BA10" s="43"/>
      <c r="BB10" s="43">
        <f>データ!W6</f>
        <v>9600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18</v>
      </c>
      <c r="F6" s="31">
        <f t="shared" si="3"/>
        <v>1</v>
      </c>
      <c r="G6" s="31">
        <f t="shared" si="3"/>
        <v>0</v>
      </c>
      <c r="H6" s="31" t="str">
        <f t="shared" si="3"/>
        <v>島根県　安来市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0.71</v>
      </c>
      <c r="P6" s="32">
        <f t="shared" si="3"/>
        <v>100</v>
      </c>
      <c r="Q6" s="32">
        <f t="shared" si="3"/>
        <v>3344</v>
      </c>
      <c r="R6" s="32">
        <f t="shared" si="3"/>
        <v>40786</v>
      </c>
      <c r="S6" s="32">
        <f t="shared" si="3"/>
        <v>420.93</v>
      </c>
      <c r="T6" s="32">
        <f t="shared" si="3"/>
        <v>96.89</v>
      </c>
      <c r="U6" s="32">
        <f t="shared" si="3"/>
        <v>288</v>
      </c>
      <c r="V6" s="32">
        <f t="shared" si="3"/>
        <v>0.03</v>
      </c>
      <c r="W6" s="32">
        <f t="shared" si="3"/>
        <v>9600</v>
      </c>
      <c r="X6" s="33">
        <f>IF(X7="",NA(),X7)</f>
        <v>68.72</v>
      </c>
      <c r="Y6" s="33">
        <f t="shared" ref="Y6:AG6" si="4">IF(Y7="",NA(),Y7)</f>
        <v>67.72</v>
      </c>
      <c r="Z6" s="33">
        <f t="shared" si="4"/>
        <v>68.86</v>
      </c>
      <c r="AA6" s="33">
        <f t="shared" si="4"/>
        <v>66.55</v>
      </c>
      <c r="AB6" s="33">
        <f t="shared" si="4"/>
        <v>65.06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1175.8699999999999</v>
      </c>
      <c r="BF6" s="33">
        <f t="shared" ref="BF6:BN6" si="7">IF(BF7="",NA(),BF7)</f>
        <v>1109.6500000000001</v>
      </c>
      <c r="BG6" s="33">
        <f t="shared" si="7"/>
        <v>1026.8800000000001</v>
      </c>
      <c r="BH6" s="33">
        <f t="shared" si="7"/>
        <v>1061.69</v>
      </c>
      <c r="BI6" s="33">
        <f t="shared" si="7"/>
        <v>1026.47</v>
      </c>
      <c r="BJ6" s="33">
        <f t="shared" si="7"/>
        <v>946.72</v>
      </c>
      <c r="BK6" s="33">
        <f t="shared" si="7"/>
        <v>942.55</v>
      </c>
      <c r="BL6" s="33">
        <f t="shared" si="7"/>
        <v>825.66</v>
      </c>
      <c r="BM6" s="33">
        <f t="shared" si="7"/>
        <v>799.41</v>
      </c>
      <c r="BN6" s="33">
        <f t="shared" si="7"/>
        <v>701.33</v>
      </c>
      <c r="BO6" s="32" t="str">
        <f>IF(BO7="","",IF(BO7="-","【-】","【"&amp;SUBSTITUTE(TEXT(BO7,"#,##0.00"),"-","△")&amp;"】"))</f>
        <v>【721.24】</v>
      </c>
      <c r="BP6" s="33">
        <f>IF(BP7="",NA(),BP7)</f>
        <v>49.21</v>
      </c>
      <c r="BQ6" s="33">
        <f t="shared" ref="BQ6:BY6" si="8">IF(BQ7="",NA(),BQ7)</f>
        <v>46.35</v>
      </c>
      <c r="BR6" s="33">
        <f t="shared" si="8"/>
        <v>55.1</v>
      </c>
      <c r="BS6" s="33">
        <f t="shared" si="8"/>
        <v>50.85</v>
      </c>
      <c r="BT6" s="33">
        <f t="shared" si="8"/>
        <v>48.08</v>
      </c>
      <c r="BU6" s="33">
        <f t="shared" si="8"/>
        <v>54.34</v>
      </c>
      <c r="BV6" s="33">
        <f t="shared" si="8"/>
        <v>55.26</v>
      </c>
      <c r="BW6" s="33">
        <f t="shared" si="8"/>
        <v>53.57</v>
      </c>
      <c r="BX6" s="33">
        <f t="shared" si="8"/>
        <v>51.57</v>
      </c>
      <c r="BY6" s="33">
        <f t="shared" si="8"/>
        <v>53.48</v>
      </c>
      <c r="BZ6" s="32" t="str">
        <f>IF(BZ7="","",IF(BZ7="-","【-】","【"&amp;SUBSTITUTE(TEXT(BZ7,"#,##0.00"),"-","△")&amp;"】"))</f>
        <v>【52.31】</v>
      </c>
      <c r="CA6" s="33">
        <f>IF(CA7="",NA(),CA7)</f>
        <v>425.25</v>
      </c>
      <c r="CB6" s="33">
        <f t="shared" ref="CB6:CJ6" si="9">IF(CB7="",NA(),CB7)</f>
        <v>455.39</v>
      </c>
      <c r="CC6" s="33">
        <f t="shared" si="9"/>
        <v>339.25</v>
      </c>
      <c r="CD6" s="33">
        <f t="shared" si="9"/>
        <v>358.17</v>
      </c>
      <c r="CE6" s="33">
        <f t="shared" si="9"/>
        <v>388.53</v>
      </c>
      <c r="CF6" s="33">
        <f t="shared" si="9"/>
        <v>273.08999999999997</v>
      </c>
      <c r="CG6" s="33">
        <f t="shared" si="9"/>
        <v>253.28</v>
      </c>
      <c r="CH6" s="33">
        <f t="shared" si="9"/>
        <v>275.01</v>
      </c>
      <c r="CI6" s="33">
        <f t="shared" si="9"/>
        <v>282.5</v>
      </c>
      <c r="CJ6" s="33">
        <f t="shared" si="9"/>
        <v>277.29000000000002</v>
      </c>
      <c r="CK6" s="32" t="str">
        <f>IF(CK7="","",IF(CK7="-","【-】","【"&amp;SUBSTITUTE(TEXT(CK7,"#,##0.00"),"-","△")&amp;"】"))</f>
        <v>【293.69】</v>
      </c>
      <c r="CL6" s="33">
        <f>IF(CL7="",NA(),CL7)</f>
        <v>42.97</v>
      </c>
      <c r="CM6" s="33">
        <f t="shared" ref="CM6:CU6" si="10">IF(CM7="",NA(),CM7)</f>
        <v>42.19</v>
      </c>
      <c r="CN6" s="33">
        <f t="shared" si="10"/>
        <v>48.44</v>
      </c>
      <c r="CO6" s="33">
        <f t="shared" si="10"/>
        <v>46.09</v>
      </c>
      <c r="CP6" s="33">
        <f t="shared" si="10"/>
        <v>44.53</v>
      </c>
      <c r="CQ6" s="33">
        <f t="shared" si="10"/>
        <v>50</v>
      </c>
      <c r="CR6" s="33">
        <f t="shared" si="10"/>
        <v>45.57</v>
      </c>
      <c r="CS6" s="33">
        <f t="shared" si="10"/>
        <v>45.33</v>
      </c>
      <c r="CT6" s="33">
        <f t="shared" si="10"/>
        <v>48.69</v>
      </c>
      <c r="CU6" s="33">
        <f t="shared" si="10"/>
        <v>52.52</v>
      </c>
      <c r="CV6" s="32" t="str">
        <f>IF(CV7="","",IF(CV7="-","【-】","【"&amp;SUBSTITUTE(TEXT(CV7,"#,##0.00"),"-","△")&amp;"】"))</f>
        <v>【52.19】</v>
      </c>
      <c r="CW6" s="33">
        <f>IF(CW7="",NA(),CW7)</f>
        <v>95.51</v>
      </c>
      <c r="CX6" s="33">
        <f t="shared" ref="CX6:DF6" si="11">IF(CX7="",NA(),CX7)</f>
        <v>94.21</v>
      </c>
      <c r="CY6" s="33">
        <f t="shared" si="11"/>
        <v>93.56</v>
      </c>
      <c r="CZ6" s="33">
        <f t="shared" si="11"/>
        <v>94.41</v>
      </c>
      <c r="DA6" s="33">
        <f t="shared" si="11"/>
        <v>93.75</v>
      </c>
      <c r="DB6" s="33">
        <f t="shared" si="11"/>
        <v>76.58</v>
      </c>
      <c r="DC6" s="33">
        <f t="shared" si="11"/>
        <v>85.41</v>
      </c>
      <c r="DD6" s="33">
        <f t="shared" si="11"/>
        <v>87.3</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322067</v>
      </c>
      <c r="D7" s="35">
        <v>47</v>
      </c>
      <c r="E7" s="35">
        <v>18</v>
      </c>
      <c r="F7" s="35">
        <v>1</v>
      </c>
      <c r="G7" s="35">
        <v>0</v>
      </c>
      <c r="H7" s="35" t="s">
        <v>96</v>
      </c>
      <c r="I7" s="35" t="s">
        <v>97</v>
      </c>
      <c r="J7" s="35" t="s">
        <v>98</v>
      </c>
      <c r="K7" s="35" t="s">
        <v>99</v>
      </c>
      <c r="L7" s="35" t="s">
        <v>100</v>
      </c>
      <c r="M7" s="36" t="s">
        <v>101</v>
      </c>
      <c r="N7" s="36" t="s">
        <v>102</v>
      </c>
      <c r="O7" s="36">
        <v>0.71</v>
      </c>
      <c r="P7" s="36">
        <v>100</v>
      </c>
      <c r="Q7" s="36">
        <v>3344</v>
      </c>
      <c r="R7" s="36">
        <v>40786</v>
      </c>
      <c r="S7" s="36">
        <v>420.93</v>
      </c>
      <c r="T7" s="36">
        <v>96.89</v>
      </c>
      <c r="U7" s="36">
        <v>288</v>
      </c>
      <c r="V7" s="36">
        <v>0.03</v>
      </c>
      <c r="W7" s="36">
        <v>9600</v>
      </c>
      <c r="X7" s="36">
        <v>68.72</v>
      </c>
      <c r="Y7" s="36">
        <v>67.72</v>
      </c>
      <c r="Z7" s="36">
        <v>68.86</v>
      </c>
      <c r="AA7" s="36">
        <v>66.55</v>
      </c>
      <c r="AB7" s="36">
        <v>65.06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1175.8699999999999</v>
      </c>
      <c r="BF7" s="36">
        <v>1109.6500000000001</v>
      </c>
      <c r="BG7" s="36">
        <v>1026.8800000000001</v>
      </c>
      <c r="BH7" s="36">
        <v>1061.69</v>
      </c>
      <c r="BI7" s="36">
        <v>1026.47</v>
      </c>
      <c r="BJ7" s="36">
        <v>946.72</v>
      </c>
      <c r="BK7" s="36">
        <v>942.55</v>
      </c>
      <c r="BL7" s="36">
        <v>825.66</v>
      </c>
      <c r="BM7" s="36">
        <v>799.41</v>
      </c>
      <c r="BN7" s="36">
        <v>701.33</v>
      </c>
      <c r="BO7" s="36">
        <v>721.24</v>
      </c>
      <c r="BP7" s="36">
        <v>49.21</v>
      </c>
      <c r="BQ7" s="36">
        <v>46.35</v>
      </c>
      <c r="BR7" s="36">
        <v>55.1</v>
      </c>
      <c r="BS7" s="36">
        <v>50.85</v>
      </c>
      <c r="BT7" s="36">
        <v>48.08</v>
      </c>
      <c r="BU7" s="36">
        <v>54.34</v>
      </c>
      <c r="BV7" s="36">
        <v>55.26</v>
      </c>
      <c r="BW7" s="36">
        <v>53.57</v>
      </c>
      <c r="BX7" s="36">
        <v>51.57</v>
      </c>
      <c r="BY7" s="36">
        <v>53.48</v>
      </c>
      <c r="BZ7" s="36">
        <v>52.31</v>
      </c>
      <c r="CA7" s="36">
        <v>425.25</v>
      </c>
      <c r="CB7" s="36">
        <v>455.39</v>
      </c>
      <c r="CC7" s="36">
        <v>339.25</v>
      </c>
      <c r="CD7" s="36">
        <v>358.17</v>
      </c>
      <c r="CE7" s="36">
        <v>388.53</v>
      </c>
      <c r="CF7" s="36">
        <v>273.08999999999997</v>
      </c>
      <c r="CG7" s="36">
        <v>253.28</v>
      </c>
      <c r="CH7" s="36">
        <v>275.01</v>
      </c>
      <c r="CI7" s="36">
        <v>282.5</v>
      </c>
      <c r="CJ7" s="36">
        <v>277.29000000000002</v>
      </c>
      <c r="CK7" s="36">
        <v>293.69</v>
      </c>
      <c r="CL7" s="36">
        <v>42.97</v>
      </c>
      <c r="CM7" s="36">
        <v>42.19</v>
      </c>
      <c r="CN7" s="36">
        <v>48.44</v>
      </c>
      <c r="CO7" s="36">
        <v>46.09</v>
      </c>
      <c r="CP7" s="36">
        <v>44.53</v>
      </c>
      <c r="CQ7" s="36">
        <v>50</v>
      </c>
      <c r="CR7" s="36">
        <v>45.57</v>
      </c>
      <c r="CS7" s="36">
        <v>45.33</v>
      </c>
      <c r="CT7" s="36">
        <v>48.69</v>
      </c>
      <c r="CU7" s="36">
        <v>52.52</v>
      </c>
      <c r="CV7" s="36">
        <v>52.19</v>
      </c>
      <c r="CW7" s="36">
        <v>95.51</v>
      </c>
      <c r="CX7" s="36">
        <v>94.21</v>
      </c>
      <c r="CY7" s="36">
        <v>93.56</v>
      </c>
      <c r="CZ7" s="36">
        <v>94.41</v>
      </c>
      <c r="DA7" s="36">
        <v>93.75</v>
      </c>
      <c r="DB7" s="36">
        <v>76.58</v>
      </c>
      <c r="DC7" s="36">
        <v>85.41</v>
      </c>
      <c r="DD7" s="36">
        <v>87.3</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2016-02-09T05:58:58Z</cp:lastPrinted>
  <dcterms:created xsi:type="dcterms:W3CDTF">2016-01-14T11:16:02Z</dcterms:created>
  <dcterms:modified xsi:type="dcterms:W3CDTF">2016-02-25T01:41:23Z</dcterms:modified>
  <cp:category/>
</cp:coreProperties>
</file>