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19230" windowHeight="62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<sst xmlns="http://schemas.openxmlformats.org/spreadsheetml/2006/main" count="226" uniqueCount="111">
  <si>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</si>
  <si>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</si>
  <si>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</si>
  <si>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</si>
  <si>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</si>
  <si>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</si>
  <si>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</si>
  <si>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</si>
  <si>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</si>
  <si>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</si>
  <si>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</si>
  <si>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</si>
  <si>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</si>
  <si>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</si>
  <si>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</si>
  <si>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</si>
  <si>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</si>
  <si>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</si>
  <si>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</si>
  <si>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</si>
  <si>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</si>
  <si>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</si>
  <si>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</si>
  <si>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</si>
  <si>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</si>
  <si>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</si>
  <si>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</si>
  <si>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</si>
  <si>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</si>
  <si>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</si>
  <si>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</si>
  <si>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</si>
  <si>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</si>
  <si>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</si>
  <si>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</si>
  <si>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</si>
  <si>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</si>
  <si>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</si>
  <si>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</si>
  <si>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</si>
  <si>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</si>
  <si>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</si>
  <si>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</si>
  <si>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</si>
  <si>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</si>
  <si>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</si>
  <si>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</si>
  <si>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</si>
  <si>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</si>
  <si>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</si>
  <si>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</si>
  <si>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</si>
  <si>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</si>
  <si>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</si>
  <si>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</si>
  <si>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</si>
  <si>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</si>
  <si>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</si>
  <si>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</si>
  <si>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</si>
  <si>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</si>
  <si>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</si>
  <si>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</si>
  <si>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</si>
  <si>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</si>
  <si>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</si>
  <si>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</si>
  <si>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</si>
  <si>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</si>
  <si>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</si>
  <si>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</si>
  <si>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</si>
  <si>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</si>
  <si>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</si>
  <si>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</si>
  <si>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</si>
  <si>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</si>
  <si>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</si>
  <si>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</si>
  <si>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</si>
  <si>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</si>
  <si>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</si>
  <si>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</si>
  <si>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</si>
  <si>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</si>
  <si>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</si>
  <si>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</si>
  <si>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</si>
  <si>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</si>
  <si>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</si>
  <si>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</si>
  <si>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</si>
  <si>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</si>
  <si>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</si>
  <si>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</si>
  <si>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</si>
  <si>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</si>
  <si>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</si>
  <si>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</si>
  <si>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</si>
  <si>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</si>
  <si>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</si>
  <si>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</si>
  <si>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</si>
  <si>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</si>
  <si>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</si>
  <si>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</si>
  <si>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</si>
  <si>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・古いものでは布設から40年近く経過しており、今後は長寿命化へ向けた取組を行っていく必要がある。</t>
    <rPh sb="1" eb="4">
      <t>イマゲンザイ</t>
    </rPh>
    <rPh sb="5" eb="7">
      <t>カンキョ</t>
    </rPh>
    <rPh sb="8" eb="10">
      <t>ハソン</t>
    </rPh>
    <rPh sb="10" eb="11">
      <t>トウ</t>
    </rPh>
    <rPh sb="12" eb="14">
      <t>ジョウキョウ</t>
    </rPh>
    <rPh sb="16" eb="17">
      <t>イタ</t>
    </rPh>
    <rPh sb="25" eb="26">
      <t>フル</t>
    </rPh>
    <rPh sb="31" eb="33">
      <t>フセツ</t>
    </rPh>
    <rPh sb="37" eb="38">
      <t>ネン</t>
    </rPh>
    <rPh sb="38" eb="39">
      <t>チカ</t>
    </rPh>
    <rPh sb="40" eb="42">
      <t>ケイカ</t>
    </rPh>
    <rPh sb="47" eb="49">
      <t>コンゴ</t>
    </rPh>
    <rPh sb="50" eb="51">
      <t>チョウ</t>
    </rPh>
    <rPh sb="51" eb="54">
      <t>ジュミョウカ</t>
    </rPh>
    <rPh sb="55" eb="56">
      <t>ム</t>
    </rPh>
    <rPh sb="58" eb="60">
      <t>トリクミ</t>
    </rPh>
    <rPh sb="61" eb="62">
      <t>オコナ</t>
    </rPh>
    <rPh sb="66" eb="68">
      <t>ヒツヨウ</t>
    </rPh>
    <phoneticPr fontId="4"/>
  </si>
  <si>
    <t>・今後も未接続世帯への働きかけを積極的に行い水洗化率向上を図り使用料収入を増加させるとともに、維持管理費の節減を行い、経営の健全化を図っていく必要がある。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47" eb="49">
      <t>イジ</t>
    </rPh>
    <rPh sb="49" eb="52">
      <t>カンリヒ</t>
    </rPh>
    <rPh sb="53" eb="55">
      <t>セツゲン</t>
    </rPh>
    <rPh sb="56" eb="57">
      <t>オコナ</t>
    </rPh>
    <rPh sb="66" eb="67">
      <t>ハカ</t>
    </rPh>
    <rPh sb="71" eb="73">
      <t>ヒツヨウ</t>
    </rPh>
    <rPh sb="79" eb="81">
      <t>キギョウ</t>
    </rPh>
    <rPh sb="81" eb="83">
      <t>カイケイ</t>
    </rPh>
    <rPh sb="83" eb="84">
      <t>カ</t>
    </rPh>
    <rPh sb="86" eb="88">
      <t>トリクミ</t>
    </rPh>
    <rPh sb="89" eb="90">
      <t>スス</t>
    </rPh>
    <rPh sb="92" eb="94">
      <t>ケイエイ</t>
    </rPh>
    <rPh sb="95" eb="97">
      <t>シサン</t>
    </rPh>
    <rPh sb="97" eb="99">
      <t>ジョウキョウ</t>
    </rPh>
    <rPh sb="100" eb="102">
      <t>テキカク</t>
    </rPh>
    <rPh sb="103" eb="105">
      <t>ハアク</t>
    </rPh>
    <rPh sb="106" eb="108">
      <t>テキセツ</t>
    </rPh>
    <rPh sb="109" eb="111">
      <t>ケイエイ</t>
    </rPh>
    <rPh sb="111" eb="113">
      <t>センリャク</t>
    </rPh>
    <rPh sb="114" eb="115">
      <t>ム</t>
    </rPh>
    <rPh sb="117" eb="119">
      <t>トリクミ</t>
    </rPh>
    <rPh sb="124" eb="126">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</si>
  <si>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・企業債残高は減少傾向にあり、また水洗化率の向上に伴って経費回収率は右肩上がり、汚水処理原価は右肩下がりとなっている。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キギョウ</t>
    </rPh>
    <rPh sb="88" eb="89">
      <t>サイ</t>
    </rPh>
    <rPh sb="89" eb="91">
      <t>ザンダカ</t>
    </rPh>
    <rPh sb="92" eb="94">
      <t>ゲンショウ</t>
    </rPh>
    <rPh sb="94" eb="96">
      <t>ケイコウ</t>
    </rPh>
    <rPh sb="102" eb="105">
      <t>スイセンカ</t>
    </rPh>
    <rPh sb="105" eb="106">
      <t>リツ</t>
    </rPh>
    <rPh sb="107" eb="109">
      <t>コウジョウ</t>
    </rPh>
    <rPh sb="110" eb="111">
      <t>トモナ</t>
    </rPh>
    <rPh sb="113" eb="115">
      <t>ケイヒ</t>
    </rPh>
    <rPh sb="115" eb="117">
      <t>カイシュウ</t>
    </rPh>
    <rPh sb="117" eb="118">
      <t>リツ</t>
    </rPh>
    <rPh sb="119" eb="121">
      <t>ミギカタ</t>
    </rPh>
    <rPh sb="121" eb="122">
      <t>ア</t>
    </rPh>
    <rPh sb="125" eb="127">
      <t>オスイ</t>
    </rPh>
    <rPh sb="127" eb="129">
      <t>ショリ</t>
    </rPh>
    <rPh sb="129" eb="131">
      <t>ゲンカ</t>
    </rPh>
    <rPh sb="132" eb="135">
      <t>ミギカタサ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</si>
</sst>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04000"/>
        <c:axId val="120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120304000"/>
        <c:axId val="120305920"/>
      </c:lineChart>
      <c:dateAx>
        <c:axId val="120304000"/>
        <c:scaling>
          <c:orientation val="minMax"/>
        </c:scaling>
        <c:delete val="1"/>
        <c:axPos val="b"/>
        <c:numFmt formatCode="ge" sourceLinked="1"/>
        <c:majorTickMark val="none"/>
        <c:minorTickMark val="none"/>
        <c:tickLblPos val="none"/>
        <c:crossAx val="120305920"/>
        <c:crosses val="autoZero"/>
        <c:auto val="1"/>
        <c:lblOffset val="100"/>
        <c:baseTimeUnit val="years"/>
      </c:dateAx>
      <c:valAx>
        <c:axId val="120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928192"/>
        <c:axId val="145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181.7</c:v>
                </c:pt>
                <c:pt idx="2">
                  <c:v>178.57</c:v>
                </c:pt>
                <c:pt idx="3">
                  <c:v>151.65</c:v>
                </c:pt>
                <c:pt idx="4">
                  <c:v>94.03</c:v>
                </c:pt>
              </c:numCache>
            </c:numRef>
          </c:val>
          <c:smooth val="0"/>
        </c:ser>
        <c:dLbls>
          <c:showLegendKey val="0"/>
          <c:showVal val="0"/>
          <c:showCatName val="0"/>
          <c:showSerName val="0"/>
          <c:showPercent val="0"/>
          <c:showBubbleSize val="0"/>
        </c:dLbls>
        <c:marker val="1"/>
        <c:smooth val="0"/>
        <c:axId val="145928192"/>
        <c:axId val="145930112"/>
      </c:lineChart>
      <c:dateAx>
        <c:axId val="145928192"/>
        <c:scaling>
          <c:orientation val="minMax"/>
        </c:scaling>
        <c:delete val="1"/>
        <c:axPos val="b"/>
        <c:numFmt formatCode="ge" sourceLinked="1"/>
        <c:majorTickMark val="none"/>
        <c:minorTickMark val="none"/>
        <c:tickLblPos val="none"/>
        <c:crossAx val="145930112"/>
        <c:crosses val="autoZero"/>
        <c:auto val="1"/>
        <c:lblOffset val="100"/>
        <c:baseTimeUnit val="years"/>
      </c:dateAx>
      <c:valAx>
        <c:axId val="145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85.41</c:v>
                </c:pt>
                <c:pt idx="1">
                  <c:v>79.61</c:v>
                </c:pt>
                <c:pt idx="2">
                  <c:v>79.33</c:v>
                </c:pt>
                <c:pt idx="3">
                  <c:v>80.709999999999994</c:v>
                </c:pt>
                <c:pt idx="4">
                  <c:v>81.23</c:v>
                </c:pt>
              </c:numCache>
            </c:numRef>
          </c:val>
        </c:ser>
        <c:dLbls>
          <c:showLegendKey val="0"/>
          <c:showVal val="0"/>
          <c:showCatName val="0"/>
          <c:showSerName val="0"/>
          <c:showPercent val="0"/>
          <c:showBubbleSize val="0"/>
        </c:dLbls>
        <c:gapWidth val="150"/>
        <c:axId val="145964416"/>
        <c:axId val="145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90.22</c:v>
                </c:pt>
              </c:numCache>
            </c:numRef>
          </c:val>
          <c:smooth val="0"/>
        </c:ser>
        <c:dLbls>
          <c:showLegendKey val="0"/>
          <c:showVal val="0"/>
          <c:showCatName val="0"/>
          <c:showSerName val="0"/>
          <c:showPercent val="0"/>
          <c:showBubbleSize val="0"/>
        </c:dLbls>
        <c:marker val="1"/>
        <c:smooth val="0"/>
        <c:axId val="145964416"/>
        <c:axId val="145966592"/>
      </c:lineChart>
      <c:dateAx>
        <c:axId val="145964416"/>
        <c:scaling>
          <c:orientation val="minMax"/>
        </c:scaling>
        <c:delete val="1"/>
        <c:axPos val="b"/>
        <c:numFmt formatCode="ge" sourceLinked="1"/>
        <c:majorTickMark val="none"/>
        <c:minorTickMark val="none"/>
        <c:tickLblPos val="none"/>
        <c:crossAx val="145966592"/>
        <c:crosses val="autoZero"/>
        <c:auto val="1"/>
        <c:lblOffset val="100"/>
        <c:baseTimeUnit val="years"/>
      </c:dateAx>
      <c:valAx>
        <c:axId val="145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56.83</c:v>
                </c:pt>
                <c:pt idx="1">
                  <c:v>58.65</c:v>
                </c:pt>
                <c:pt idx="2">
                  <c:v>60.78</c:v>
                </c:pt>
                <c:pt idx="3">
                  <c:v>59.55</c:v>
                </c:pt>
                <c:pt idx="4">
                  <c:v>59.58</c:v>
                </c:pt>
              </c:numCache>
            </c:numRef>
          </c:val>
        </c:ser>
        <c:dLbls>
          <c:showLegendKey val="0"/>
          <c:showVal val="0"/>
          <c:showCatName val="0"/>
          <c:showSerName val="0"/>
          <c:showPercent val="0"/>
          <c:showBubbleSize val="0"/>
        </c:dLbls>
        <c:gapWidth val="150"/>
        <c:axId val="54403072"/>
        <c:axId val="544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03072"/>
        <c:axId val="54404992"/>
      </c:lineChart>
      <c:dateAx>
        <c:axId val="54403072"/>
        <c:scaling>
          <c:orientation val="minMax"/>
        </c:scaling>
        <c:delete val="1"/>
        <c:axPos val="b"/>
        <c:numFmt formatCode="ge" sourceLinked="1"/>
        <c:majorTickMark val="none"/>
        <c:minorTickMark val="none"/>
        <c:tickLblPos val="none"/>
        <c:crossAx val="54404992"/>
        <c:crosses val="autoZero"/>
        <c:auto val="1"/>
        <c:lblOffset val="100"/>
        <c:baseTimeUnit val="years"/>
      </c:dateAx>
      <c:valAx>
        <c:axId val="544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450816"/>
        <c:axId val="544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50816"/>
        <c:axId val="54457088"/>
      </c:lineChart>
      <c:dateAx>
        <c:axId val="54450816"/>
        <c:scaling>
          <c:orientation val="minMax"/>
        </c:scaling>
        <c:delete val="1"/>
        <c:axPos val="b"/>
        <c:numFmt formatCode="ge" sourceLinked="1"/>
        <c:majorTickMark val="none"/>
        <c:minorTickMark val="none"/>
        <c:tickLblPos val="none"/>
        <c:crossAx val="54457088"/>
        <c:crosses val="autoZero"/>
        <c:auto val="1"/>
        <c:lblOffset val="100"/>
        <c:baseTimeUnit val="years"/>
      </c:dateAx>
      <c:valAx>
        <c:axId val="544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469760"/>
        <c:axId val="1204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469760"/>
        <c:axId val="120476032"/>
      </c:lineChart>
      <c:dateAx>
        <c:axId val="120469760"/>
        <c:scaling>
          <c:orientation val="minMax"/>
        </c:scaling>
        <c:delete val="1"/>
        <c:axPos val="b"/>
        <c:numFmt formatCode="ge" sourceLinked="1"/>
        <c:majorTickMark val="none"/>
        <c:minorTickMark val="none"/>
        <c:tickLblPos val="none"/>
        <c:crossAx val="120476032"/>
        <c:crosses val="autoZero"/>
        <c:auto val="1"/>
        <c:lblOffset val="100"/>
        <c:baseTimeUnit val="years"/>
      </c:dateAx>
      <c:valAx>
        <c:axId val="120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18528"/>
        <c:axId val="1205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18528"/>
        <c:axId val="120520704"/>
      </c:lineChart>
      <c:dateAx>
        <c:axId val="120518528"/>
        <c:scaling>
          <c:orientation val="minMax"/>
        </c:scaling>
        <c:delete val="1"/>
        <c:axPos val="b"/>
        <c:numFmt formatCode="ge" sourceLinked="1"/>
        <c:majorTickMark val="none"/>
        <c:minorTickMark val="none"/>
        <c:tickLblPos val="none"/>
        <c:crossAx val="120520704"/>
        <c:crosses val="autoZero"/>
        <c:auto val="1"/>
        <c:lblOffset val="100"/>
        <c:baseTimeUnit val="years"/>
      </c:dateAx>
      <c:valAx>
        <c:axId val="1205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50912"/>
        <c:axId val="1205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50912"/>
        <c:axId val="120552832"/>
      </c:lineChart>
      <c:dateAx>
        <c:axId val="120550912"/>
        <c:scaling>
          <c:orientation val="minMax"/>
        </c:scaling>
        <c:delete val="1"/>
        <c:axPos val="b"/>
        <c:numFmt formatCode="ge" sourceLinked="1"/>
        <c:majorTickMark val="none"/>
        <c:minorTickMark val="none"/>
        <c:tickLblPos val="none"/>
        <c:crossAx val="120552832"/>
        <c:crosses val="autoZero"/>
        <c:auto val="1"/>
        <c:lblOffset val="100"/>
        <c:baseTimeUnit val="years"/>
      </c:dateAx>
      <c:valAx>
        <c:axId val="120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2560.38</c:v>
                </c:pt>
                <c:pt idx="1">
                  <c:v>2596.37</c:v>
                </c:pt>
                <c:pt idx="2">
                  <c:v>2448.3000000000002</c:v>
                </c:pt>
                <c:pt idx="3">
                  <c:v>2423.89</c:v>
                </c:pt>
                <c:pt idx="4">
                  <c:v>2308.4</c:v>
                </c:pt>
              </c:numCache>
            </c:numRef>
          </c:val>
        </c:ser>
        <c:dLbls>
          <c:showLegendKey val="0"/>
          <c:showVal val="0"/>
          <c:showCatName val="0"/>
          <c:showSerName val="0"/>
          <c:showPercent val="0"/>
          <c:showBubbleSize val="0"/>
        </c:dLbls>
        <c:gapWidth val="150"/>
        <c:axId val="145826944"/>
        <c:axId val="145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721.06</c:v>
                </c:pt>
              </c:numCache>
            </c:numRef>
          </c:val>
          <c:smooth val="0"/>
        </c:ser>
        <c:dLbls>
          <c:showLegendKey val="0"/>
          <c:showVal val="0"/>
          <c:showCatName val="0"/>
          <c:showSerName val="0"/>
          <c:showPercent val="0"/>
          <c:showBubbleSize val="0"/>
        </c:dLbls>
        <c:marker val="1"/>
        <c:smooth val="0"/>
        <c:axId val="145826944"/>
        <c:axId val="145828864"/>
      </c:lineChart>
      <c:dateAx>
        <c:axId val="145826944"/>
        <c:scaling>
          <c:orientation val="minMax"/>
        </c:scaling>
        <c:delete val="1"/>
        <c:axPos val="b"/>
        <c:numFmt formatCode="ge" sourceLinked="1"/>
        <c:majorTickMark val="none"/>
        <c:minorTickMark val="none"/>
        <c:tickLblPos val="none"/>
        <c:crossAx val="145828864"/>
        <c:crosses val="autoZero"/>
        <c:auto val="1"/>
        <c:lblOffset val="100"/>
        <c:baseTimeUnit val="years"/>
      </c:dateAx>
      <c:valAx>
        <c:axId val="145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55.02</c:v>
                </c:pt>
                <c:pt idx="1">
                  <c:v>57.13</c:v>
                </c:pt>
                <c:pt idx="2">
                  <c:v>59.25</c:v>
                </c:pt>
                <c:pt idx="3">
                  <c:v>60.84</c:v>
                </c:pt>
                <c:pt idx="4">
                  <c:v>65.900000000000006</c:v>
                </c:pt>
              </c:numCache>
            </c:numRef>
          </c:val>
        </c:ser>
        <c:dLbls>
          <c:showLegendKey val="0"/>
          <c:showVal val="0"/>
          <c:showCatName val="0"/>
          <c:showSerName val="0"/>
          <c:showPercent val="0"/>
          <c:showBubbleSize val="0"/>
        </c:dLbls>
        <c:gapWidth val="150"/>
        <c:axId val="145855232"/>
        <c:axId val="1458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145855232"/>
        <c:axId val="145857152"/>
      </c:lineChart>
      <c:dateAx>
        <c:axId val="145855232"/>
        <c:scaling>
          <c:orientation val="minMax"/>
        </c:scaling>
        <c:delete val="1"/>
        <c:axPos val="b"/>
        <c:numFmt formatCode="ge" sourceLinked="1"/>
        <c:majorTickMark val="none"/>
        <c:minorTickMark val="none"/>
        <c:tickLblPos val="none"/>
        <c:crossAx val="145857152"/>
        <c:crosses val="autoZero"/>
        <c:auto val="1"/>
        <c:lblOffset val="100"/>
        <c:baseTimeUnit val="years"/>
      </c:dateAx>
      <c:valAx>
        <c:axId val="1458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387.49</c:v>
                </c:pt>
                <c:pt idx="1">
                  <c:v>375.14</c:v>
                </c:pt>
                <c:pt idx="2">
                  <c:v>364.93</c:v>
                </c:pt>
                <c:pt idx="3">
                  <c:v>353.66</c:v>
                </c:pt>
                <c:pt idx="4">
                  <c:v>338.54</c:v>
                </c:pt>
              </c:numCache>
            </c:numRef>
          </c:val>
        </c:ser>
        <c:dLbls>
          <c:showLegendKey val="0"/>
          <c:showVal val="0"/>
          <c:showCatName val="0"/>
          <c:showSerName val="0"/>
          <c:showPercent val="0"/>
          <c:showBubbleSize val="0"/>
        </c:dLbls>
        <c:gapWidth val="150"/>
        <c:axId val="145891712"/>
        <c:axId val="1458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188.14</c:v>
                </c:pt>
              </c:numCache>
            </c:numRef>
          </c:val>
          <c:smooth val="0"/>
        </c:ser>
        <c:dLbls>
          <c:showLegendKey val="0"/>
          <c:showVal val="0"/>
          <c:showCatName val="0"/>
          <c:showSerName val="0"/>
          <c:showPercent val="0"/>
          <c:showBubbleSize val="0"/>
        </c:dLbls>
        <c:marker val="1"/>
        <c:smooth val="0"/>
        <c:axId val="145891712"/>
        <c:axId val="145893632"/>
      </c:lineChart>
      <c:dateAx>
        <c:axId val="145891712"/>
        <c:scaling>
          <c:orientation val="minMax"/>
        </c:scaling>
        <c:delete val="1"/>
        <c:axPos val="b"/>
        <c:numFmt formatCode="ge" sourceLinked="1"/>
        <c:majorTickMark val="none"/>
        <c:minorTickMark val="none"/>
        <c:tickLblPos val="none"/>
        <c:crossAx val="145893632"/>
        <c:crosses val="autoZero"/>
        <c:auto val="1"/>
        <c:lblOffset val="100"/>
        <c:baseTimeUnit val="years"/>
      </c:dateAx>
      <c:valAx>
        <c:axId val="1458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3"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40786</v>
      </c>
      <c r="AM8" s="64"/>
      <c r="AN8" s="64"/>
      <c r="AO8" s="64"/>
      <c r="AP8" s="64"/>
      <c r="AQ8" s="64"/>
      <c r="AR8" s="64"/>
      <c r="AS8" s="64"/>
      <c r="AT8" s="63">
        <f>データ!S6</f>
        <v>420.93</v>
      </c>
      <c r="AU8" s="63"/>
      <c r="AV8" s="63"/>
      <c r="AW8" s="63"/>
      <c r="AX8" s="63"/>
      <c r="AY8" s="63"/>
      <c r="AZ8" s="63"/>
      <c r="BA8" s="63"/>
      <c r="BB8" s="63">
        <f>データ!T6</f>
        <v>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41.22</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16748</v>
      </c>
      <c r="AM10" s="64"/>
      <c r="AN10" s="64"/>
      <c r="AO10" s="64"/>
      <c r="AP10" s="64"/>
      <c r="AQ10" s="64"/>
      <c r="AR10" s="64"/>
      <c r="AS10" s="64"/>
      <c r="AT10" s="63">
        <f>データ!V6</f>
        <v>4.72</v>
      </c>
      <c r="AU10" s="63"/>
      <c r="AV10" s="63"/>
      <c r="AW10" s="63"/>
      <c r="AX10" s="63"/>
      <c r="AY10" s="63"/>
      <c r="AZ10" s="63"/>
      <c r="BA10" s="63"/>
      <c r="BB10" s="63">
        <f>データ!W6</f>
        <v>3548.31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17</v>
      </c>
      <c r="F6" s="31">
        <f t="shared" si="3"/>
        <v>1</v>
      </c>
      <c r="G6" s="31">
        <f t="shared" si="3"/>
        <v>0</v>
      </c>
      <c r="H6" s="31" t="str">
        <f t="shared" si="3"/>
        <v>島根県　安来市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41.22</v>
      </c>
      <c r="P6" s="32">
        <f t="shared" si="3"/>
        <v>100</v>
      </c>
      <c r="Q6" s="32">
        <f t="shared" si="3"/>
        <v>3344</v>
      </c>
      <c r="R6" s="32">
        <f t="shared" si="3"/>
        <v>40786</v>
      </c>
      <c r="S6" s="32">
        <f t="shared" si="3"/>
        <v>420.93</v>
      </c>
      <c r="T6" s="32">
        <f t="shared" si="3"/>
        <v>96.89</v>
      </c>
      <c r="U6" s="32">
        <f t="shared" si="3"/>
        <v>16748</v>
      </c>
      <c r="V6" s="32">
        <f t="shared" si="3"/>
        <v>4.72</v>
      </c>
      <c r="W6" s="32">
        <f t="shared" si="3"/>
        <v>3548.31</v>
      </c>
      <c r="X6" s="33">
        <f>IF(X7="",NA(),X7)</f>
        <v>56.83</v>
      </c>
      <c r="Y6" s="33">
        <f t="shared" ref="Y6:AG6" si="4">IF(Y7="",NA(),Y7)</f>
        <v>58.65</v>
      </c>
      <c r="Z6" s="33">
        <f t="shared" si="4"/>
        <v>60.78</v>
      </c>
      <c r="AA6" s="33">
        <f t="shared" si="4"/>
        <v>59.55</v>
      </c>
      <c r="AB6" s="33">
        <f t="shared" si="4"/>
        <v>59.58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2560.38</v>
      </c>
      <c r="BF6" s="33">
        <f t="shared" ref="BF6:BN6" si="7">IF(BF7="",NA(),BF7)</f>
        <v>2596.37</v>
      </c>
      <c r="BG6" s="33">
        <f t="shared" si="7"/>
        <v>2448.3000000000002</v>
      </c>
      <c r="BH6" s="33">
        <f t="shared" si="7"/>
        <v>2423.89</v>
      </c>
      <c r="BI6" s="33">
        <f t="shared" si="7"/>
        <v>2308.4</v>
      </c>
      <c r="BJ6" s="33">
        <f t="shared" si="7"/>
        <v>1320.98</v>
      </c>
      <c r="BK6" s="33">
        <f t="shared" si="7"/>
        <v>1334.01</v>
      </c>
      <c r="BL6" s="33">
        <f t="shared" si="7"/>
        <v>1273.52</v>
      </c>
      <c r="BM6" s="33">
        <f t="shared" si="7"/>
        <v>1209.95</v>
      </c>
      <c r="BN6" s="33">
        <f t="shared" si="7"/>
        <v>721.06</v>
      </c>
      <c r="BO6" s="32" t="str">
        <f>IF(BO7="","",IF(BO7="-","【-】","【"&amp;SUBSTITUTE(TEXT(BO7,"#,##0.00"),"-","△")&amp;"】"))</f>
        <v>【776.35】</v>
      </c>
      <c r="BP6" s="33">
        <f>IF(BP7="",NA(),BP7)</f>
        <v>55.02</v>
      </c>
      <c r="BQ6" s="33">
        <f t="shared" ref="BQ6:BY6" si="8">IF(BQ7="",NA(),BQ7)</f>
        <v>57.13</v>
      </c>
      <c r="BR6" s="33">
        <f t="shared" si="8"/>
        <v>59.25</v>
      </c>
      <c r="BS6" s="33">
        <f t="shared" si="8"/>
        <v>60.84</v>
      </c>
      <c r="BT6" s="33">
        <f t="shared" si="8"/>
        <v>65.900000000000006</v>
      </c>
      <c r="BU6" s="33">
        <f t="shared" si="8"/>
        <v>68.63</v>
      </c>
      <c r="BV6" s="33">
        <f t="shared" si="8"/>
        <v>67.14</v>
      </c>
      <c r="BW6" s="33">
        <f t="shared" si="8"/>
        <v>67.849999999999994</v>
      </c>
      <c r="BX6" s="33">
        <f t="shared" si="8"/>
        <v>69.48</v>
      </c>
      <c r="BY6" s="33">
        <f t="shared" si="8"/>
        <v>84.86</v>
      </c>
      <c r="BZ6" s="32" t="str">
        <f>IF(BZ7="","",IF(BZ7="-","【-】","【"&amp;SUBSTITUTE(TEXT(BZ7,"#,##0.00"),"-","△")&amp;"】"))</f>
        <v>【96.57】</v>
      </c>
      <c r="CA6" s="33">
        <f>IF(CA7="",NA(),CA7)</f>
        <v>387.49</v>
      </c>
      <c r="CB6" s="33">
        <f t="shared" ref="CB6:CJ6" si="9">IF(CB7="",NA(),CB7)</f>
        <v>375.14</v>
      </c>
      <c r="CC6" s="33">
        <f t="shared" si="9"/>
        <v>364.93</v>
      </c>
      <c r="CD6" s="33">
        <f t="shared" si="9"/>
        <v>353.66</v>
      </c>
      <c r="CE6" s="33">
        <f t="shared" si="9"/>
        <v>338.54</v>
      </c>
      <c r="CF6" s="33">
        <f t="shared" si="9"/>
        <v>222.94</v>
      </c>
      <c r="CG6" s="33">
        <f t="shared" si="9"/>
        <v>224.83</v>
      </c>
      <c r="CH6" s="33">
        <f t="shared" si="9"/>
        <v>224.94</v>
      </c>
      <c r="CI6" s="33">
        <f t="shared" si="9"/>
        <v>220.67</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157.25</v>
      </c>
      <c r="CR6" s="33">
        <f t="shared" si="10"/>
        <v>181.7</v>
      </c>
      <c r="CS6" s="33">
        <f t="shared" si="10"/>
        <v>178.57</v>
      </c>
      <c r="CT6" s="33">
        <f t="shared" si="10"/>
        <v>151.65</v>
      </c>
      <c r="CU6" s="33">
        <f t="shared" si="10"/>
        <v>94.03</v>
      </c>
      <c r="CV6" s="32" t="str">
        <f>IF(CV7="","",IF(CV7="-","【-】","【"&amp;SUBSTITUTE(TEXT(CV7,"#,##0.00"),"-","△")&amp;"】"))</f>
        <v>【86.58】</v>
      </c>
      <c r="CW6" s="33">
        <f>IF(CW7="",NA(),CW7)</f>
        <v>85.41</v>
      </c>
      <c r="CX6" s="33">
        <f t="shared" ref="CX6:DF6" si="11">IF(CX7="",NA(),CX7)</f>
        <v>79.61</v>
      </c>
      <c r="CY6" s="33">
        <f t="shared" si="11"/>
        <v>79.33</v>
      </c>
      <c r="CZ6" s="33">
        <f t="shared" si="11"/>
        <v>80.709999999999994</v>
      </c>
      <c r="DA6" s="33">
        <f t="shared" si="11"/>
        <v>81.23</v>
      </c>
      <c r="DB6" s="33">
        <f t="shared" si="11"/>
        <v>83.69</v>
      </c>
      <c r="DC6" s="33">
        <f t="shared" si="11"/>
        <v>83.76</v>
      </c>
      <c r="DD6" s="33">
        <f t="shared" si="11"/>
        <v>84.12</v>
      </c>
      <c r="DE6" s="33">
        <f t="shared" si="11"/>
        <v>84.41</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0.11</v>
      </c>
      <c r="EN6" s="32" t="str">
        <f>IF(EN7="","",IF(EN7="-","【-】","【"&amp;SUBSTITUTE(TEXT(EN7,"#,##0.00"),"-","△")&amp;"】"))</f>
        <v>【0.17】</v>
      </c>
    </row>
    <row r="7" spans="1:144" s="34" customFormat="1">
      <c r="A7" s="26"/>
      <c r="B7" s="35">
        <v>2014</v>
      </c>
      <c r="C7" s="35">
        <v>322067</v>
      </c>
      <c r="D7" s="35">
        <v>47</v>
      </c>
      <c r="E7" s="35">
        <v>17</v>
      </c>
      <c r="F7" s="35">
        <v>1</v>
      </c>
      <c r="G7" s="35">
        <v>0</v>
      </c>
      <c r="H7" s="35" t="s">
        <v>96</v>
      </c>
      <c r="I7" s="35" t="s">
        <v>97</v>
      </c>
      <c r="J7" s="35" t="s">
        <v>98</v>
      </c>
      <c r="K7" s="35" t="s">
        <v>99</v>
      </c>
      <c r="L7" s="35" t="s">
        <v>100</v>
      </c>
      <c r="M7" s="36" t="s">
        <v>101</v>
      </c>
      <c r="N7" s="36" t="s">
        <v>102</v>
      </c>
      <c r="O7" s="36">
        <v>41.22</v>
      </c>
      <c r="P7" s="36">
        <v>100</v>
      </c>
      <c r="Q7" s="36">
        <v>3344</v>
      </c>
      <c r="R7" s="36">
        <v>40786</v>
      </c>
      <c r="S7" s="36">
        <v>420.93</v>
      </c>
      <c r="T7" s="36">
        <v>96.89</v>
      </c>
      <c r="U7" s="36">
        <v>16748</v>
      </c>
      <c r="V7" s="36">
        <v>4.72</v>
      </c>
      <c r="W7" s="36">
        <v>3548.31</v>
      </c>
      <c r="X7" s="36">
        <v>56.83</v>
      </c>
      <c r="Y7" s="36">
        <v>58.65</v>
      </c>
      <c r="Z7" s="36">
        <v>60.78</v>
      </c>
      <c r="AA7" s="36">
        <v>59.55</v>
      </c>
      <c r="AB7" s="36">
        <v>59.58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2560.38</v>
      </c>
      <c r="BF7" s="36">
        <v>2596.37</v>
      </c>
      <c r="BG7" s="36">
        <v>2448.3000000000002</v>
      </c>
      <c r="BH7" s="36">
        <v>2423.89</v>
      </c>
      <c r="BI7" s="36">
        <v>2308.4</v>
      </c>
      <c r="BJ7" s="36">
        <v>1320.98</v>
      </c>
      <c r="BK7" s="36">
        <v>1334.01</v>
      </c>
      <c r="BL7" s="36">
        <v>1273.52</v>
      </c>
      <c r="BM7" s="36">
        <v>1209.95</v>
      </c>
      <c r="BN7" s="36">
        <v>721.06</v>
      </c>
      <c r="BO7" s="36">
        <v>776.35</v>
      </c>
      <c r="BP7" s="36">
        <v>55.02</v>
      </c>
      <c r="BQ7" s="36">
        <v>57.13</v>
      </c>
      <c r="BR7" s="36">
        <v>59.25</v>
      </c>
      <c r="BS7" s="36">
        <v>60.84</v>
      </c>
      <c r="BT7" s="36">
        <v>65.900000000000006</v>
      </c>
      <c r="BU7" s="36">
        <v>68.63</v>
      </c>
      <c r="BV7" s="36">
        <v>67.14</v>
      </c>
      <c r="BW7" s="36">
        <v>67.849999999999994</v>
      </c>
      <c r="BX7" s="36">
        <v>69.48</v>
      </c>
      <c r="BY7" s="36">
        <v>84.86</v>
      </c>
      <c r="BZ7" s="36">
        <v>96.57</v>
      </c>
      <c r="CA7" s="36">
        <v>387.49</v>
      </c>
      <c r="CB7" s="36">
        <v>375.14</v>
      </c>
      <c r="CC7" s="36">
        <v>364.93</v>
      </c>
      <c r="CD7" s="36">
        <v>353.66</v>
      </c>
      <c r="CE7" s="36">
        <v>338.54</v>
      </c>
      <c r="CF7" s="36">
        <v>222.94</v>
      </c>
      <c r="CG7" s="36">
        <v>224.83</v>
      </c>
      <c r="CH7" s="36">
        <v>224.94</v>
      </c>
      <c r="CI7" s="36">
        <v>220.67</v>
      </c>
      <c r="CJ7" s="36">
        <v>188.14</v>
      </c>
      <c r="CK7" s="36">
        <v>142.28</v>
      </c>
      <c r="CL7" s="36" t="s">
        <v>101</v>
      </c>
      <c r="CM7" s="36" t="s">
        <v>101</v>
      </c>
      <c r="CN7" s="36" t="s">
        <v>101</v>
      </c>
      <c r="CO7" s="36" t="s">
        <v>101</v>
      </c>
      <c r="CP7" s="36" t="s">
        <v>101</v>
      </c>
      <c r="CQ7" s="36">
        <v>157.25</v>
      </c>
      <c r="CR7" s="36">
        <v>181.7</v>
      </c>
      <c r="CS7" s="36">
        <v>178.57</v>
      </c>
      <c r="CT7" s="36">
        <v>151.65</v>
      </c>
      <c r="CU7" s="36">
        <v>94.03</v>
      </c>
      <c r="CV7" s="36">
        <v>86.58</v>
      </c>
      <c r="CW7" s="36">
        <v>85.41</v>
      </c>
      <c r="CX7" s="36">
        <v>79.61</v>
      </c>
      <c r="CY7" s="36">
        <v>79.33</v>
      </c>
      <c r="CZ7" s="36">
        <v>80.709999999999994</v>
      </c>
      <c r="DA7" s="36">
        <v>81.23</v>
      </c>
      <c r="DB7" s="36">
        <v>83.69</v>
      </c>
      <c r="DC7" s="36">
        <v>83.76</v>
      </c>
      <c r="DD7" s="36">
        <v>84.12</v>
      </c>
      <c r="DE7" s="36">
        <v>84.41</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2016-02-09T05:57:04Z</cp:lastPrinted>
  <dcterms:created xsi:type="dcterms:W3CDTF">2016-01-14T10:42:15Z</dcterms:created>
  <dcterms:modified xsi:type="dcterms:W3CDTF">2016-02-25T01:41:11Z</dcterms:modified>
  <cp:category/>
</cp:coreProperties>
</file>