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30" yWindow="180" windowWidth="28320" windowHeight="1182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<sst xmlns="http://schemas.openxmlformats.org/spreadsheetml/2006/main" count="221" uniqueCount="111">
  <si>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</si>
  <si>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</si>
  <si>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</si>
  <si>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</si>
  <si>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</si>
  <si>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</si>
  <si>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</si>
  <si>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</si>
  <si>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</si>
  <si>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</si>
  <si>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</si>
  <si>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</si>
  <si>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</si>
  <si>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</si>
  <si>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</si>
  <si>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</si>
  <si>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</si>
  <si>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</si>
  <si>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</si>
  <si>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</si>
  <si>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</si>
  <si>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</si>
  <si>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</si>
  <si>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</si>
  <si>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</si>
  <si>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</si>
  <si>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</si>
  <si>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</si>
  <si>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</si>
  <si>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</si>
  <si>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</si>
  <si>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</si>
  <si>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</si>
  <si>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</si>
  <si>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</si>
  <si>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</si>
  <si>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</si>
  <si>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</si>
  <si>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</si>
  <si>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</si>
  <si>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</si>
  <si>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</si>
  <si>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</si>
  <si>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</si>
  <si>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</si>
  <si>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</si>
  <si>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</si>
  <si>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</si>
  <si>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</si>
  <si>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</si>
  <si>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</si>
  <si>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</si>
  <si>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</si>
  <si>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</si>
  <si>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</si>
  <si>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</si>
  <si>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</si>
  <si>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</si>
  <si>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</si>
  <si>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</si>
  <si>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</si>
  <si>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</si>
  <si>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</si>
  <si>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</si>
  <si>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</si>
  <si>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</si>
  <si>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</si>
  <si>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</si>
  <si>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</si>
  <si>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</si>
  <si>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</si>
  <si>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</si>
  <si>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</si>
  <si>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</si>
  <si>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</si>
  <si>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</si>
  <si>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</si>
  <si>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</si>
  <si>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</si>
  <si>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</si>
  <si>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</si>
  <si>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</si>
  <si>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</si>
  <si>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</si>
  <si>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</si>
  <si>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</si>
  <si>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</si>
  <si>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</si>
  <si>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</si>
  <si>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</si>
  <si>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</si>
  <si>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</si>
  <si>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</si>
  <si>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</si>
  <si>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</si>
  <si>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</si>
  <si>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大田市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</si>
  <si>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</si>
  <si>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</si>
  <si>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</si>
  <si>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</si>
  <si>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</si>
  <si>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</si>
  <si>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</si>
  <si>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</si>
  <si>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</si>
  <si>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</si>
  <si>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</si>
  <si>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・法定耐用年数を経過した管渠はなく、管渠更新の必要性は低いことから、当該指標は平均値を下回っている。</t>
    <rPh sb="1" eb="3">
      <t>ホウテイ</t>
    </rPh>
    <rPh sb="3" eb="5">
      <t>タイヨウ</t>
    </rPh>
    <rPh sb="5" eb="7">
      <t>ネンスウ</t>
    </rPh>
    <rPh sb="8" eb="10">
      <t>ケイカ</t>
    </rPh>
    <rPh sb="12" eb="14">
      <t>カンキョ</t>
    </rPh>
    <rPh sb="18" eb="20">
      <t>カンキョ</t>
    </rPh>
    <rPh sb="20" eb="22">
      <t>コウシン</t>
    </rPh>
    <rPh sb="23" eb="26">
      <t>ヒツヨウセイ</t>
    </rPh>
    <rPh sb="27" eb="28">
      <t>ヒク</t>
    </rPh>
    <rPh sb="34" eb="36">
      <t>トウガイ</t>
    </rPh>
    <rPh sb="36" eb="38">
      <t>シヒョウ</t>
    </rPh>
    <rPh sb="39" eb="42">
      <t>ヘイキンチ</t>
    </rPh>
    <rPh sb="43" eb="45">
      <t>シタマワ</t>
    </rPh>
    <phoneticPr fontId="4"/>
  </si>
  <si>
    <t>　当市の農業集落排水処理事業は、おおむね適正規模の施設使用形態により運営しているが、建設投資に見合った使用料収入に結びついておらず、一般会計からの繰入金に頼らざるを得ない経営状況となっている。今後、管渠等の汚水処理施設全体の老朽化が進行する中で、更新時期に合わせ、ダウンサイジングについて検討していくとともに、維持管理費等の削減、使用料収入の適正化に向けた取り組みを行っていく必要がある。</t>
    <rPh sb="1" eb="3">
      <t>トウシ</t>
    </rPh>
    <rPh sb="4" eb="6">
      <t>ノウギョウ</t>
    </rPh>
    <rPh sb="6" eb="8">
      <t>シュウラク</t>
    </rPh>
    <rPh sb="8" eb="10">
      <t>ハイスイ</t>
    </rPh>
    <rPh sb="10" eb="12">
      <t>ショリ</t>
    </rPh>
    <rPh sb="12" eb="14">
      <t>ジギョウ</t>
    </rPh>
    <rPh sb="20" eb="22">
      <t>テキセイ</t>
    </rPh>
    <rPh sb="22" eb="24">
      <t>キボ</t>
    </rPh>
    <rPh sb="25" eb="27">
      <t>シセツ</t>
    </rPh>
    <rPh sb="27" eb="29">
      <t>シヨウ</t>
    </rPh>
    <rPh sb="29" eb="31">
      <t>ケイタイ</t>
    </rPh>
    <rPh sb="34" eb="36">
      <t>ウンエイ</t>
    </rPh>
    <rPh sb="42" eb="44">
      <t>ケンセツ</t>
    </rPh>
    <rPh sb="44" eb="46">
      <t>トウシ</t>
    </rPh>
    <rPh sb="47" eb="49">
      <t>ミア</t>
    </rPh>
    <rPh sb="51" eb="54">
      <t>シヨウリョウ</t>
    </rPh>
    <rPh sb="54" eb="56">
      <t>シュウニュウ</t>
    </rPh>
    <rPh sb="57" eb="58">
      <t>ムス</t>
    </rPh>
    <rPh sb="66" eb="68">
      <t>イッパン</t>
    </rPh>
    <rPh sb="68" eb="70">
      <t>カイケイ</t>
    </rPh>
    <rPh sb="73" eb="75">
      <t>クリイレ</t>
    </rPh>
    <rPh sb="75" eb="76">
      <t>キン</t>
    </rPh>
    <rPh sb="77" eb="78">
      <t>タヨ</t>
    </rPh>
    <rPh sb="82" eb="83">
      <t>エ</t>
    </rPh>
    <rPh sb="85" eb="87">
      <t>ケイエイ</t>
    </rPh>
    <rPh sb="87" eb="89">
      <t>ジョウキョウ</t>
    </rPh>
    <rPh sb="96" eb="98">
      <t>コンゴ</t>
    </rPh>
    <rPh sb="99" eb="101">
      <t>カンキョ</t>
    </rPh>
    <rPh sb="101" eb="102">
      <t>トウ</t>
    </rPh>
    <rPh sb="103" eb="105">
      <t>オスイ</t>
    </rPh>
    <rPh sb="105" eb="107">
      <t>ショリ</t>
    </rPh>
    <rPh sb="107" eb="109">
      <t>シセツ</t>
    </rPh>
    <rPh sb="109" eb="111">
      <t>ゼンタイ</t>
    </rPh>
    <rPh sb="112" eb="115">
      <t>ロウキュウカ</t>
    </rPh>
    <rPh sb="116" eb="118">
      <t>シンコウ</t>
    </rPh>
    <rPh sb="120" eb="121">
      <t>ナカ</t>
    </rPh>
    <rPh sb="123" eb="125">
      <t>コウシン</t>
    </rPh>
    <rPh sb="125" eb="127">
      <t>ジキ</t>
    </rPh>
    <rPh sb="128" eb="129">
      <t>ア</t>
    </rPh>
    <rPh sb="144" eb="146">
      <t>ケントウ</t>
    </rPh>
    <rPh sb="165" eb="168">
      <t>シヨウリョウ</t>
    </rPh>
    <rPh sb="168" eb="170">
      <t>シュウニュウ</t>
    </rPh>
    <rPh sb="171" eb="174">
      <t>テキセイカ</t>
    </rPh>
    <rPh sb="175" eb="176">
      <t>ム</t>
    </rPh>
    <rPh sb="178" eb="179">
      <t>ト</t>
    </rPh>
    <rPh sb="180" eb="181">
      <t>ク</t>
    </rPh>
    <rPh sb="183" eb="184">
      <t>オコナ</t>
    </rPh>
    <rPh sb="188" eb="190">
      <t>ヒツヨウ</t>
    </rPh>
    <phoneticPr fontId="4"/>
  </si>
  <si>
    <t>・収益的収支比率が100％を割り込んでおり、使用料収入だけでは経常支出を賄えず、一般会計からの繰入金に依存せざるを得ない状況である。
・経営規模に対し地方債残高が大きく、地方債償還金の汚水処理に係るコストに占める割合が大きいことから汚水資本費企業債残高対事業規模比率、経費回収率、汚水処理原価は平均値を大きく下回っている。
・施設利用率、水洗化率は全国平均を上回っており、適切な汚水処理が行われている。</t>
    <rPh sb="1" eb="4">
      <t>シュウエキテキ</t>
    </rPh>
    <rPh sb="4" eb="6">
      <t>シュウシ</t>
    </rPh>
    <rPh sb="6" eb="8">
      <t>ヒリツ</t>
    </rPh>
    <rPh sb="14" eb="15">
      <t>ワ</t>
    </rPh>
    <rPh sb="16" eb="17">
      <t>コ</t>
    </rPh>
    <rPh sb="22" eb="25">
      <t>シヨウリョウ</t>
    </rPh>
    <rPh sb="25" eb="27">
      <t>シュウニュウ</t>
    </rPh>
    <rPh sb="31" eb="33">
      <t>ケイジョウ</t>
    </rPh>
    <rPh sb="33" eb="35">
      <t>シシュツ</t>
    </rPh>
    <rPh sb="36" eb="37">
      <t>マカナ</t>
    </rPh>
    <rPh sb="40" eb="42">
      <t>イッパン</t>
    </rPh>
    <rPh sb="42" eb="44">
      <t>カイケイ</t>
    </rPh>
    <rPh sb="47" eb="49">
      <t>クリイレ</t>
    </rPh>
    <rPh sb="49" eb="50">
      <t>キン</t>
    </rPh>
    <rPh sb="51" eb="53">
      <t>イゾン</t>
    </rPh>
    <rPh sb="57" eb="58">
      <t>エ</t>
    </rPh>
    <rPh sb="60" eb="62">
      <t>ジョウキョウ</t>
    </rPh>
    <rPh sb="68" eb="70">
      <t>ケイエイ</t>
    </rPh>
    <rPh sb="70" eb="72">
      <t>キボ</t>
    </rPh>
    <rPh sb="73" eb="74">
      <t>タイ</t>
    </rPh>
    <rPh sb="81" eb="82">
      <t>オオ</t>
    </rPh>
    <rPh sb="85" eb="88">
      <t>チホウサイ</t>
    </rPh>
    <rPh sb="88" eb="91">
      <t>ショウカンキン</t>
    </rPh>
    <rPh sb="92" eb="94">
      <t>オスイ</t>
    </rPh>
    <rPh sb="94" eb="96">
      <t>ショリ</t>
    </rPh>
    <rPh sb="97" eb="98">
      <t>カカ</t>
    </rPh>
    <rPh sb="103" eb="104">
      <t>シ</t>
    </rPh>
    <rPh sb="106" eb="108">
      <t>ワリアイ</t>
    </rPh>
    <rPh sb="109" eb="110">
      <t>オオ</t>
    </rPh>
    <rPh sb="116" eb="118">
      <t>オスイ</t>
    </rPh>
    <rPh sb="118" eb="120">
      <t>シホン</t>
    </rPh>
    <rPh sb="120" eb="121">
      <t>ヒ</t>
    </rPh>
    <rPh sb="121" eb="123">
      <t>キギョウ</t>
    </rPh>
    <rPh sb="123" eb="124">
      <t>サイ</t>
    </rPh>
    <rPh sb="124" eb="126">
      <t>ザンダカ</t>
    </rPh>
    <rPh sb="126" eb="127">
      <t>タイ</t>
    </rPh>
    <rPh sb="127" eb="129">
      <t>ジギョウ</t>
    </rPh>
    <rPh sb="129" eb="131">
      <t>キボ</t>
    </rPh>
    <rPh sb="131" eb="133">
      <t>ヒリツ</t>
    </rPh>
    <rPh sb="134" eb="136">
      <t>ケイヒ</t>
    </rPh>
    <rPh sb="136" eb="138">
      <t>カイシュウ</t>
    </rPh>
    <rPh sb="138" eb="139">
      <t>リツ</t>
    </rPh>
    <rPh sb="140" eb="142">
      <t>オスイ</t>
    </rPh>
    <rPh sb="142" eb="144">
      <t>ショリ</t>
    </rPh>
    <rPh sb="144" eb="146">
      <t>ゲンカ</t>
    </rPh>
    <rPh sb="147" eb="150">
      <t>ヘイキンチ</t>
    </rPh>
    <rPh sb="151" eb="152">
      <t>オオ</t>
    </rPh>
    <rPh sb="154" eb="156">
      <t>シタマワ</t>
    </rPh>
    <rPh sb="163" eb="165">
      <t>シセツ</t>
    </rPh>
    <rPh sb="165" eb="168">
      <t>リヨウリツ</t>
    </rPh>
    <rPh sb="169" eb="172">
      <t>スイセンカ</t>
    </rPh>
    <rPh sb="172" eb="173">
      <t>リツ</t>
    </rPh>
    <rPh sb="174" eb="176">
      <t>ゼンコク</t>
    </rPh>
    <rPh sb="176" eb="178">
      <t>ヘイキン</t>
    </rPh>
    <rPh sb="179" eb="181">
      <t>ウワマワ</t>
    </rPh>
    <rPh sb="186" eb="188">
      <t>テキセツ</t>
    </rPh>
    <rPh sb="189" eb="191">
      <t>オスイ</t>
    </rPh>
    <rPh sb="191" eb="193">
      <t>ショリ</t>
    </rPh>
    <rPh sb="194" eb="19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</si>
</sst>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7536384"/>
        <c:axId val="4755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0.04</c:v>
                </c:pt>
                <c:pt idx="3">
                  <c:v>0.03</c:v>
                </c:pt>
                <c:pt idx="4">
                  <c:v>0.02</c:v>
                </c:pt>
              </c:numCache>
            </c:numRef>
          </c:val>
          <c:smooth val="0"/>
        </c:ser>
        <c:dLbls>
          <c:showLegendKey val="0"/>
          <c:showVal val="0"/>
          <c:showCatName val="0"/>
          <c:showSerName val="0"/>
          <c:showPercent val="0"/>
          <c:showBubbleSize val="0"/>
        </c:dLbls>
        <c:marker val="1"/>
        <c:smooth val="0"/>
        <c:axId val="47536384"/>
        <c:axId val="47554944"/>
      </c:lineChart>
      <c:dateAx>
        <c:axId val="47536384"/>
        <c:scaling>
          <c:orientation val="minMax"/>
        </c:scaling>
        <c:delete val="1"/>
        <c:axPos val="b"/>
        <c:numFmt formatCode="ge" sourceLinked="1"/>
        <c:majorTickMark val="none"/>
        <c:minorTickMark val="none"/>
        <c:tickLblPos val="none"/>
        <c:crossAx val="47554944"/>
        <c:crosses val="autoZero"/>
        <c:auto val="1"/>
        <c:lblOffset val="100"/>
        <c:baseTimeUnit val="years"/>
      </c:dateAx>
      <c:valAx>
        <c:axId val="4755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3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54.81</c:v>
                </c:pt>
                <c:pt idx="1">
                  <c:v>56.07</c:v>
                </c:pt>
                <c:pt idx="2">
                  <c:v>54.81</c:v>
                </c:pt>
                <c:pt idx="3">
                  <c:v>56.07</c:v>
                </c:pt>
                <c:pt idx="4">
                  <c:v>54.39</c:v>
                </c:pt>
              </c:numCache>
            </c:numRef>
          </c:val>
        </c:ser>
        <c:dLbls>
          <c:showLegendKey val="0"/>
          <c:showVal val="0"/>
          <c:showCatName val="0"/>
          <c:showSerName val="0"/>
          <c:showPercent val="0"/>
          <c:showBubbleSize val="0"/>
        </c:dLbls>
        <c:gapWidth val="150"/>
        <c:axId val="48503424"/>
        <c:axId val="4852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54.74</c:v>
                </c:pt>
                <c:pt idx="3">
                  <c:v>53.78</c:v>
                </c:pt>
                <c:pt idx="4">
                  <c:v>53.24</c:v>
                </c:pt>
              </c:numCache>
            </c:numRef>
          </c:val>
          <c:smooth val="0"/>
        </c:ser>
        <c:dLbls>
          <c:showLegendKey val="0"/>
          <c:showVal val="0"/>
          <c:showCatName val="0"/>
          <c:showSerName val="0"/>
          <c:showPercent val="0"/>
          <c:showBubbleSize val="0"/>
        </c:dLbls>
        <c:marker val="1"/>
        <c:smooth val="0"/>
        <c:axId val="48503424"/>
        <c:axId val="48526080"/>
      </c:lineChart>
      <c:dateAx>
        <c:axId val="48503424"/>
        <c:scaling>
          <c:orientation val="minMax"/>
        </c:scaling>
        <c:delete val="1"/>
        <c:axPos val="b"/>
        <c:numFmt formatCode="ge" sourceLinked="1"/>
        <c:majorTickMark val="none"/>
        <c:minorTickMark val="none"/>
        <c:tickLblPos val="none"/>
        <c:crossAx val="48526080"/>
        <c:crosses val="autoZero"/>
        <c:auto val="1"/>
        <c:lblOffset val="100"/>
        <c:baseTimeUnit val="years"/>
      </c:dateAx>
      <c:valAx>
        <c:axId val="4852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0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81.61</c:v>
                </c:pt>
                <c:pt idx="1">
                  <c:v>81.27</c:v>
                </c:pt>
                <c:pt idx="2">
                  <c:v>84.59</c:v>
                </c:pt>
                <c:pt idx="3">
                  <c:v>84.68</c:v>
                </c:pt>
                <c:pt idx="4">
                  <c:v>86.22</c:v>
                </c:pt>
              </c:numCache>
            </c:numRef>
          </c:val>
        </c:ser>
        <c:dLbls>
          <c:showLegendKey val="0"/>
          <c:showVal val="0"/>
          <c:showCatName val="0"/>
          <c:showSerName val="0"/>
          <c:showPercent val="0"/>
          <c:showBubbleSize val="0"/>
        </c:dLbls>
        <c:gapWidth val="150"/>
        <c:axId val="48564480"/>
        <c:axId val="4857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83.88</c:v>
                </c:pt>
                <c:pt idx="3">
                  <c:v>84.06</c:v>
                </c:pt>
                <c:pt idx="4">
                  <c:v>84.07</c:v>
                </c:pt>
              </c:numCache>
            </c:numRef>
          </c:val>
          <c:smooth val="0"/>
        </c:ser>
        <c:dLbls>
          <c:showLegendKey val="0"/>
          <c:showVal val="0"/>
          <c:showCatName val="0"/>
          <c:showSerName val="0"/>
          <c:showPercent val="0"/>
          <c:showBubbleSize val="0"/>
        </c:dLbls>
        <c:marker val="1"/>
        <c:smooth val="0"/>
        <c:axId val="48564480"/>
        <c:axId val="48570752"/>
      </c:lineChart>
      <c:dateAx>
        <c:axId val="48564480"/>
        <c:scaling>
          <c:orientation val="minMax"/>
        </c:scaling>
        <c:delete val="1"/>
        <c:axPos val="b"/>
        <c:numFmt formatCode="ge" sourceLinked="1"/>
        <c:majorTickMark val="none"/>
        <c:minorTickMark val="none"/>
        <c:tickLblPos val="none"/>
        <c:crossAx val="48570752"/>
        <c:crosses val="autoZero"/>
        <c:auto val="1"/>
        <c:lblOffset val="100"/>
        <c:baseTimeUnit val="years"/>
      </c:dateAx>
      <c:valAx>
        <c:axId val="4857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6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80.510000000000005</c:v>
                </c:pt>
                <c:pt idx="1">
                  <c:v>79.599999999999994</c:v>
                </c:pt>
                <c:pt idx="2">
                  <c:v>79.08</c:v>
                </c:pt>
                <c:pt idx="3">
                  <c:v>78.56</c:v>
                </c:pt>
                <c:pt idx="4">
                  <c:v>78.09</c:v>
                </c:pt>
              </c:numCache>
            </c:numRef>
          </c:val>
        </c:ser>
        <c:dLbls>
          <c:showLegendKey val="0"/>
          <c:showVal val="0"/>
          <c:showCatName val="0"/>
          <c:showSerName val="0"/>
          <c:showPercent val="0"/>
          <c:showBubbleSize val="0"/>
        </c:dLbls>
        <c:gapWidth val="150"/>
        <c:axId val="47490944"/>
        <c:axId val="4750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490944"/>
        <c:axId val="47505408"/>
      </c:lineChart>
      <c:dateAx>
        <c:axId val="47490944"/>
        <c:scaling>
          <c:orientation val="minMax"/>
        </c:scaling>
        <c:delete val="1"/>
        <c:axPos val="b"/>
        <c:numFmt formatCode="ge" sourceLinked="1"/>
        <c:majorTickMark val="none"/>
        <c:minorTickMark val="none"/>
        <c:tickLblPos val="none"/>
        <c:crossAx val="47505408"/>
        <c:crosses val="autoZero"/>
        <c:auto val="1"/>
        <c:lblOffset val="100"/>
        <c:baseTimeUnit val="years"/>
      </c:dateAx>
      <c:valAx>
        <c:axId val="4750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9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8121344"/>
        <c:axId val="4812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121344"/>
        <c:axId val="48123264"/>
      </c:lineChart>
      <c:dateAx>
        <c:axId val="48121344"/>
        <c:scaling>
          <c:orientation val="minMax"/>
        </c:scaling>
        <c:delete val="1"/>
        <c:axPos val="b"/>
        <c:numFmt formatCode="ge" sourceLinked="1"/>
        <c:majorTickMark val="none"/>
        <c:minorTickMark val="none"/>
        <c:tickLblPos val="none"/>
        <c:crossAx val="48123264"/>
        <c:crosses val="autoZero"/>
        <c:auto val="1"/>
        <c:lblOffset val="100"/>
        <c:baseTimeUnit val="years"/>
      </c:dateAx>
      <c:valAx>
        <c:axId val="4812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2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8235648"/>
        <c:axId val="4823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235648"/>
        <c:axId val="48237568"/>
      </c:lineChart>
      <c:dateAx>
        <c:axId val="48235648"/>
        <c:scaling>
          <c:orientation val="minMax"/>
        </c:scaling>
        <c:delete val="1"/>
        <c:axPos val="b"/>
        <c:numFmt formatCode="ge" sourceLinked="1"/>
        <c:majorTickMark val="none"/>
        <c:minorTickMark val="none"/>
        <c:tickLblPos val="none"/>
        <c:crossAx val="48237568"/>
        <c:crosses val="autoZero"/>
        <c:auto val="1"/>
        <c:lblOffset val="100"/>
        <c:baseTimeUnit val="years"/>
      </c:dateAx>
      <c:valAx>
        <c:axId val="4823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3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8282240"/>
        <c:axId val="4828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282240"/>
        <c:axId val="48288512"/>
      </c:lineChart>
      <c:dateAx>
        <c:axId val="48282240"/>
        <c:scaling>
          <c:orientation val="minMax"/>
        </c:scaling>
        <c:delete val="1"/>
        <c:axPos val="b"/>
        <c:numFmt formatCode="ge" sourceLinked="1"/>
        <c:majorTickMark val="none"/>
        <c:minorTickMark val="none"/>
        <c:tickLblPos val="none"/>
        <c:crossAx val="48288512"/>
        <c:crosses val="autoZero"/>
        <c:auto val="1"/>
        <c:lblOffset val="100"/>
        <c:baseTimeUnit val="years"/>
      </c:dateAx>
      <c:valAx>
        <c:axId val="4828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8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8319104"/>
        <c:axId val="4832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319104"/>
        <c:axId val="48325376"/>
      </c:lineChart>
      <c:dateAx>
        <c:axId val="48319104"/>
        <c:scaling>
          <c:orientation val="minMax"/>
        </c:scaling>
        <c:delete val="1"/>
        <c:axPos val="b"/>
        <c:numFmt formatCode="ge" sourceLinked="1"/>
        <c:majorTickMark val="none"/>
        <c:minorTickMark val="none"/>
        <c:tickLblPos val="none"/>
        <c:crossAx val="48325376"/>
        <c:crosses val="autoZero"/>
        <c:auto val="1"/>
        <c:lblOffset val="100"/>
        <c:baseTimeUnit val="years"/>
      </c:dateAx>
      <c:valAx>
        <c:axId val="4832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1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3700.24</c:v>
                </c:pt>
                <c:pt idx="1">
                  <c:v>2966.82</c:v>
                </c:pt>
                <c:pt idx="2">
                  <c:v>2188.69</c:v>
                </c:pt>
                <c:pt idx="3">
                  <c:v>2788.21</c:v>
                </c:pt>
                <c:pt idx="4">
                  <c:v>2553.48</c:v>
                </c:pt>
              </c:numCache>
            </c:numRef>
          </c:val>
        </c:ser>
        <c:dLbls>
          <c:showLegendKey val="0"/>
          <c:showVal val="0"/>
          <c:showCatName val="0"/>
          <c:showSerName val="0"/>
          <c:showPercent val="0"/>
          <c:showBubbleSize val="0"/>
        </c:dLbls>
        <c:gapWidth val="150"/>
        <c:axId val="48345856"/>
        <c:axId val="4834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1197.82</c:v>
                </c:pt>
                <c:pt idx="3">
                  <c:v>1126.77</c:v>
                </c:pt>
                <c:pt idx="4">
                  <c:v>1044.8</c:v>
                </c:pt>
              </c:numCache>
            </c:numRef>
          </c:val>
          <c:smooth val="0"/>
        </c:ser>
        <c:dLbls>
          <c:showLegendKey val="0"/>
          <c:showVal val="0"/>
          <c:showCatName val="0"/>
          <c:showSerName val="0"/>
          <c:showPercent val="0"/>
          <c:showBubbleSize val="0"/>
        </c:dLbls>
        <c:marker val="1"/>
        <c:smooth val="0"/>
        <c:axId val="48345856"/>
        <c:axId val="48347776"/>
      </c:lineChart>
      <c:dateAx>
        <c:axId val="48345856"/>
        <c:scaling>
          <c:orientation val="minMax"/>
        </c:scaling>
        <c:delete val="1"/>
        <c:axPos val="b"/>
        <c:numFmt formatCode="ge" sourceLinked="1"/>
        <c:majorTickMark val="none"/>
        <c:minorTickMark val="none"/>
        <c:tickLblPos val="none"/>
        <c:crossAx val="48347776"/>
        <c:crosses val="autoZero"/>
        <c:auto val="1"/>
        <c:lblOffset val="100"/>
        <c:baseTimeUnit val="years"/>
      </c:dateAx>
      <c:valAx>
        <c:axId val="4834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4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19.170000000000002</c:v>
                </c:pt>
                <c:pt idx="1">
                  <c:v>24.32</c:v>
                </c:pt>
                <c:pt idx="2">
                  <c:v>23.81</c:v>
                </c:pt>
                <c:pt idx="3">
                  <c:v>23.8</c:v>
                </c:pt>
                <c:pt idx="4">
                  <c:v>24.31</c:v>
                </c:pt>
              </c:numCache>
            </c:numRef>
          </c:val>
        </c:ser>
        <c:dLbls>
          <c:showLegendKey val="0"/>
          <c:showVal val="0"/>
          <c:showCatName val="0"/>
          <c:showSerName val="0"/>
          <c:showPercent val="0"/>
          <c:showBubbleSize val="0"/>
        </c:dLbls>
        <c:gapWidth val="150"/>
        <c:axId val="48398336"/>
        <c:axId val="4840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51.03</c:v>
                </c:pt>
                <c:pt idx="3">
                  <c:v>50.9</c:v>
                </c:pt>
                <c:pt idx="4">
                  <c:v>50.82</c:v>
                </c:pt>
              </c:numCache>
            </c:numRef>
          </c:val>
          <c:smooth val="0"/>
        </c:ser>
        <c:dLbls>
          <c:showLegendKey val="0"/>
          <c:showVal val="0"/>
          <c:showCatName val="0"/>
          <c:showSerName val="0"/>
          <c:showPercent val="0"/>
          <c:showBubbleSize val="0"/>
        </c:dLbls>
        <c:marker val="1"/>
        <c:smooth val="0"/>
        <c:axId val="48398336"/>
        <c:axId val="48400256"/>
      </c:lineChart>
      <c:dateAx>
        <c:axId val="48398336"/>
        <c:scaling>
          <c:orientation val="minMax"/>
        </c:scaling>
        <c:delete val="1"/>
        <c:axPos val="b"/>
        <c:numFmt formatCode="ge" sourceLinked="1"/>
        <c:majorTickMark val="none"/>
        <c:minorTickMark val="none"/>
        <c:tickLblPos val="none"/>
        <c:crossAx val="48400256"/>
        <c:crosses val="autoZero"/>
        <c:auto val="1"/>
        <c:lblOffset val="100"/>
        <c:baseTimeUnit val="years"/>
      </c:dateAx>
      <c:valAx>
        <c:axId val="4840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9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715.6</c:v>
                </c:pt>
                <c:pt idx="1">
                  <c:v>669.68</c:v>
                </c:pt>
                <c:pt idx="2">
                  <c:v>687.36</c:v>
                </c:pt>
                <c:pt idx="3">
                  <c:v>681.3</c:v>
                </c:pt>
                <c:pt idx="4">
                  <c:v>702.63</c:v>
                </c:pt>
              </c:numCache>
            </c:numRef>
          </c:val>
        </c:ser>
        <c:dLbls>
          <c:showLegendKey val="0"/>
          <c:showVal val="0"/>
          <c:showCatName val="0"/>
          <c:showSerName val="0"/>
          <c:showPercent val="0"/>
          <c:showBubbleSize val="0"/>
        </c:dLbls>
        <c:gapWidth val="150"/>
        <c:axId val="48417792"/>
        <c:axId val="4841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48417792"/>
        <c:axId val="48419968"/>
      </c:lineChart>
      <c:dateAx>
        <c:axId val="48417792"/>
        <c:scaling>
          <c:orientation val="minMax"/>
        </c:scaling>
        <c:delete val="1"/>
        <c:axPos val="b"/>
        <c:numFmt formatCode="ge" sourceLinked="1"/>
        <c:majorTickMark val="none"/>
        <c:minorTickMark val="none"/>
        <c:tickLblPos val="none"/>
        <c:crossAx val="48419968"/>
        <c:crosses val="autoZero"/>
        <c:auto val="1"/>
        <c:lblOffset val="100"/>
        <c:baseTimeUnit val="years"/>
      </c:dateAx>
      <c:valAx>
        <c:axId val="4841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1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P15"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島根県　大田市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37257</v>
      </c>
      <c r="AM8" s="47"/>
      <c r="AN8" s="47"/>
      <c r="AO8" s="47"/>
      <c r="AP8" s="47"/>
      <c r="AQ8" s="47"/>
      <c r="AR8" s="47"/>
      <c r="AS8" s="47"/>
      <c r="AT8" s="43">
        <f>データ!S6</f>
        <v>435.71</v>
      </c>
      <c r="AU8" s="43"/>
      <c r="AV8" s="43"/>
      <c r="AW8" s="43"/>
      <c r="AX8" s="43"/>
      <c r="AY8" s="43"/>
      <c r="AZ8" s="43"/>
      <c r="BA8" s="43"/>
      <c r="BB8" s="43">
        <f>データ!T6</f>
        <v>85.51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1.53</v>
      </c>
      <c r="Q10" s="43"/>
      <c r="R10" s="43"/>
      <c r="S10" s="43"/>
      <c r="T10" s="43"/>
      <c r="U10" s="43"/>
      <c r="V10" s="43"/>
      <c r="W10" s="43">
        <f>データ!P6</f>
        <v>100</v>
      </c>
      <c r="X10" s="43"/>
      <c r="Y10" s="43"/>
      <c r="Z10" s="43"/>
      <c r="AA10" s="43"/>
      <c r="AB10" s="43"/>
      <c r="AC10" s="43"/>
      <c r="AD10" s="47">
        <f>データ!Q6</f>
        <v>3780</v>
      </c>
      <c r="AE10" s="47"/>
      <c r="AF10" s="47"/>
      <c r="AG10" s="47"/>
      <c r="AH10" s="47"/>
      <c r="AI10" s="47"/>
      <c r="AJ10" s="47"/>
      <c r="AK10" s="2"/>
      <c r="AL10" s="47">
        <f>データ!U6</f>
        <v>566</v>
      </c>
      <c r="AM10" s="47"/>
      <c r="AN10" s="47"/>
      <c r="AO10" s="47"/>
      <c r="AP10" s="47"/>
      <c r="AQ10" s="47"/>
      <c r="AR10" s="47"/>
      <c r="AS10" s="47"/>
      <c r="AT10" s="43">
        <f>データ!V6</f>
        <v>0.24</v>
      </c>
      <c r="AU10" s="43"/>
      <c r="AV10" s="43"/>
      <c r="AW10" s="43"/>
      <c r="AX10" s="43"/>
      <c r="AY10" s="43"/>
      <c r="AZ10" s="43"/>
      <c r="BA10" s="43"/>
      <c r="BB10" s="43">
        <f>データ!W6</f>
        <v>2358.33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322059</v>
      </c>
      <c r="D6" s="31">
        <f t="shared" si="3"/>
        <v>47</v>
      </c>
      <c r="E6" s="31">
        <f t="shared" si="3"/>
        <v>17</v>
      </c>
      <c r="F6" s="31">
        <f t="shared" si="3"/>
        <v>5</v>
      </c>
      <c r="G6" s="31">
        <f t="shared" si="3"/>
        <v>0</v>
      </c>
      <c r="H6" s="31" t="str">
        <f t="shared" si="3"/>
        <v>島根県　大田市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1.53</v>
      </c>
      <c r="P6" s="32">
        <f t="shared" si="3"/>
        <v>100</v>
      </c>
      <c r="Q6" s="32">
        <f t="shared" si="3"/>
        <v>3780</v>
      </c>
      <c r="R6" s="32">
        <f t="shared" si="3"/>
        <v>37257</v>
      </c>
      <c r="S6" s="32">
        <f t="shared" si="3"/>
        <v>435.71</v>
      </c>
      <c r="T6" s="32">
        <f t="shared" si="3"/>
        <v>85.51</v>
      </c>
      <c r="U6" s="32">
        <f t="shared" si="3"/>
        <v>566</v>
      </c>
      <c r="V6" s="32">
        <f t="shared" si="3"/>
        <v>0.24</v>
      </c>
      <c r="W6" s="32">
        <f t="shared" si="3"/>
        <v>2358.33</v>
      </c>
      <c r="X6" s="33">
        <f>IF(X7="",NA(),X7)</f>
        <v>80.510000000000005</v>
      </c>
      <c r="Y6" s="33">
        <f t="shared" ref="Y6:AG6" si="4">IF(Y7="",NA(),Y7)</f>
        <v>79.599999999999994</v>
      </c>
      <c r="Z6" s="33">
        <f t="shared" si="4"/>
        <v>79.08</v>
      </c>
      <c r="AA6" s="33">
        <f t="shared" si="4"/>
        <v>78.56</v>
      </c>
      <c r="AB6" s="33">
        <f t="shared" si="4"/>
        <v>78.09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3700.24</v>
      </c>
      <c r="BF6" s="33">
        <f t="shared" ref="BF6:BN6" si="7">IF(BF7="",NA(),BF7)</f>
        <v>2966.82</v>
      </c>
      <c r="BG6" s="33">
        <f t="shared" si="7"/>
        <v>2188.69</v>
      </c>
      <c r="BH6" s="33">
        <f t="shared" si="7"/>
        <v>2788.21</v>
      </c>
      <c r="BI6" s="33">
        <f t="shared" si="7"/>
        <v>2553.48</v>
      </c>
      <c r="BJ6" s="33">
        <f t="shared" si="7"/>
        <v>1316.7</v>
      </c>
      <c r="BK6" s="33">
        <f t="shared" si="7"/>
        <v>1224.75</v>
      </c>
      <c r="BL6" s="33">
        <f t="shared" si="7"/>
        <v>1197.82</v>
      </c>
      <c r="BM6" s="33">
        <f t="shared" si="7"/>
        <v>1126.77</v>
      </c>
      <c r="BN6" s="33">
        <f t="shared" si="7"/>
        <v>1044.8</v>
      </c>
      <c r="BO6" s="32" t="str">
        <f>IF(BO7="","",IF(BO7="-","【-】","【"&amp;SUBSTITUTE(TEXT(BO7,"#,##0.00"),"-","△")&amp;"】"))</f>
        <v>【992.47】</v>
      </c>
      <c r="BP6" s="33">
        <f>IF(BP7="",NA(),BP7)</f>
        <v>19.170000000000002</v>
      </c>
      <c r="BQ6" s="33">
        <f t="shared" ref="BQ6:BY6" si="8">IF(BQ7="",NA(),BQ7)</f>
        <v>24.32</v>
      </c>
      <c r="BR6" s="33">
        <f t="shared" si="8"/>
        <v>23.81</v>
      </c>
      <c r="BS6" s="33">
        <f t="shared" si="8"/>
        <v>23.8</v>
      </c>
      <c r="BT6" s="33">
        <f t="shared" si="8"/>
        <v>24.31</v>
      </c>
      <c r="BU6" s="33">
        <f t="shared" si="8"/>
        <v>43.24</v>
      </c>
      <c r="BV6" s="33">
        <f t="shared" si="8"/>
        <v>42.13</v>
      </c>
      <c r="BW6" s="33">
        <f t="shared" si="8"/>
        <v>51.03</v>
      </c>
      <c r="BX6" s="33">
        <f t="shared" si="8"/>
        <v>50.9</v>
      </c>
      <c r="BY6" s="33">
        <f t="shared" si="8"/>
        <v>50.82</v>
      </c>
      <c r="BZ6" s="32" t="str">
        <f>IF(BZ7="","",IF(BZ7="-","【-】","【"&amp;SUBSTITUTE(TEXT(BZ7,"#,##0.00"),"-","△")&amp;"】"))</f>
        <v>【51.49】</v>
      </c>
      <c r="CA6" s="33">
        <f>IF(CA7="",NA(),CA7)</f>
        <v>715.6</v>
      </c>
      <c r="CB6" s="33">
        <f t="shared" ref="CB6:CJ6" si="9">IF(CB7="",NA(),CB7)</f>
        <v>669.68</v>
      </c>
      <c r="CC6" s="33">
        <f t="shared" si="9"/>
        <v>687.36</v>
      </c>
      <c r="CD6" s="33">
        <f t="shared" si="9"/>
        <v>681.3</v>
      </c>
      <c r="CE6" s="33">
        <f t="shared" si="9"/>
        <v>702.63</v>
      </c>
      <c r="CF6" s="33">
        <f t="shared" si="9"/>
        <v>338.76</v>
      </c>
      <c r="CG6" s="33">
        <f t="shared" si="9"/>
        <v>348.41</v>
      </c>
      <c r="CH6" s="33">
        <f t="shared" si="9"/>
        <v>289.60000000000002</v>
      </c>
      <c r="CI6" s="33">
        <f t="shared" si="9"/>
        <v>293.27</v>
      </c>
      <c r="CJ6" s="33">
        <f t="shared" si="9"/>
        <v>300.52</v>
      </c>
      <c r="CK6" s="32" t="str">
        <f>IF(CK7="","",IF(CK7="-","【-】","【"&amp;SUBSTITUTE(TEXT(CK7,"#,##0.00"),"-","△")&amp;"】"))</f>
        <v>【295.10】</v>
      </c>
      <c r="CL6" s="33">
        <f>IF(CL7="",NA(),CL7)</f>
        <v>54.81</v>
      </c>
      <c r="CM6" s="33">
        <f t="shared" ref="CM6:CU6" si="10">IF(CM7="",NA(),CM7)</f>
        <v>56.07</v>
      </c>
      <c r="CN6" s="33">
        <f t="shared" si="10"/>
        <v>54.81</v>
      </c>
      <c r="CO6" s="33">
        <f t="shared" si="10"/>
        <v>56.07</v>
      </c>
      <c r="CP6" s="33">
        <f t="shared" si="10"/>
        <v>54.39</v>
      </c>
      <c r="CQ6" s="33">
        <f t="shared" si="10"/>
        <v>44.65</v>
      </c>
      <c r="CR6" s="33">
        <f t="shared" si="10"/>
        <v>46.85</v>
      </c>
      <c r="CS6" s="33">
        <f t="shared" si="10"/>
        <v>54.74</v>
      </c>
      <c r="CT6" s="33">
        <f t="shared" si="10"/>
        <v>53.78</v>
      </c>
      <c r="CU6" s="33">
        <f t="shared" si="10"/>
        <v>53.24</v>
      </c>
      <c r="CV6" s="32" t="str">
        <f>IF(CV7="","",IF(CV7="-","【-】","【"&amp;SUBSTITUTE(TEXT(CV7,"#,##0.00"),"-","△")&amp;"】"))</f>
        <v>【53.32】</v>
      </c>
      <c r="CW6" s="33">
        <f>IF(CW7="",NA(),CW7)</f>
        <v>81.61</v>
      </c>
      <c r="CX6" s="33">
        <f t="shared" ref="CX6:DF6" si="11">IF(CX7="",NA(),CX7)</f>
        <v>81.27</v>
      </c>
      <c r="CY6" s="33">
        <f t="shared" si="11"/>
        <v>84.59</v>
      </c>
      <c r="CZ6" s="33">
        <f t="shared" si="11"/>
        <v>84.68</v>
      </c>
      <c r="DA6" s="33">
        <f t="shared" si="11"/>
        <v>86.22</v>
      </c>
      <c r="DB6" s="33">
        <f t="shared" si="11"/>
        <v>73.599999999999994</v>
      </c>
      <c r="DC6" s="33">
        <f t="shared" si="11"/>
        <v>73.78</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0.04</v>
      </c>
      <c r="EL6" s="33">
        <f t="shared" si="14"/>
        <v>0.03</v>
      </c>
      <c r="EM6" s="33">
        <f t="shared" si="14"/>
        <v>0.02</v>
      </c>
      <c r="EN6" s="32" t="str">
        <f>IF(EN7="","",IF(EN7="-","【-】","【"&amp;SUBSTITUTE(TEXT(EN7,"#,##0.00"),"-","△")&amp;"】"))</f>
        <v>【0.03】</v>
      </c>
    </row>
    <row r="7" spans="1:144" s="34" customFormat="1">
      <c r="A7" s="26"/>
      <c r="B7" s="35">
        <v>2014</v>
      </c>
      <c r="C7" s="35">
        <v>322059</v>
      </c>
      <c r="D7" s="35">
        <v>47</v>
      </c>
      <c r="E7" s="35">
        <v>17</v>
      </c>
      <c r="F7" s="35">
        <v>5</v>
      </c>
      <c r="G7" s="35">
        <v>0</v>
      </c>
      <c r="H7" s="35" t="s">
        <v>96</v>
      </c>
      <c r="I7" s="35" t="s">
        <v>97</v>
      </c>
      <c r="J7" s="35" t="s">
        <v>98</v>
      </c>
      <c r="K7" s="35" t="s">
        <v>99</v>
      </c>
      <c r="L7" s="35" t="s">
        <v>100</v>
      </c>
      <c r="M7" s="36" t="s">
        <v>101</v>
      </c>
      <c r="N7" s="36" t="s">
        <v>102</v>
      </c>
      <c r="O7" s="36">
        <v>1.53</v>
      </c>
      <c r="P7" s="36">
        <v>100</v>
      </c>
      <c r="Q7" s="36">
        <v>3780</v>
      </c>
      <c r="R7" s="36">
        <v>37257</v>
      </c>
      <c r="S7" s="36">
        <v>435.71</v>
      </c>
      <c r="T7" s="36">
        <v>85.51</v>
      </c>
      <c r="U7" s="36">
        <v>566</v>
      </c>
      <c r="V7" s="36">
        <v>0.24</v>
      </c>
      <c r="W7" s="36">
        <v>2358.33</v>
      </c>
      <c r="X7" s="36">
        <v>80.510000000000005</v>
      </c>
      <c r="Y7" s="36">
        <v>79.599999999999994</v>
      </c>
      <c r="Z7" s="36">
        <v>79.08</v>
      </c>
      <c r="AA7" s="36">
        <v>78.56</v>
      </c>
      <c r="AB7" s="36">
        <v>78.09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3700.24</v>
      </c>
      <c r="BF7" s="36">
        <v>2966.82</v>
      </c>
      <c r="BG7" s="36">
        <v>2188.69</v>
      </c>
      <c r="BH7" s="36">
        <v>2788.21</v>
      </c>
      <c r="BI7" s="36">
        <v>2553.48</v>
      </c>
      <c r="BJ7" s="36">
        <v>1316.7</v>
      </c>
      <c r="BK7" s="36">
        <v>1224.75</v>
      </c>
      <c r="BL7" s="36">
        <v>1197.82</v>
      </c>
      <c r="BM7" s="36">
        <v>1126.77</v>
      </c>
      <c r="BN7" s="36">
        <v>1044.8</v>
      </c>
      <c r="BO7" s="36">
        <v>992.47</v>
      </c>
      <c r="BP7" s="36">
        <v>19.170000000000002</v>
      </c>
      <c r="BQ7" s="36">
        <v>24.32</v>
      </c>
      <c r="BR7" s="36">
        <v>23.81</v>
      </c>
      <c r="BS7" s="36">
        <v>23.8</v>
      </c>
      <c r="BT7" s="36">
        <v>24.31</v>
      </c>
      <c r="BU7" s="36">
        <v>43.24</v>
      </c>
      <c r="BV7" s="36">
        <v>42.13</v>
      </c>
      <c r="BW7" s="36">
        <v>51.03</v>
      </c>
      <c r="BX7" s="36">
        <v>50.9</v>
      </c>
      <c r="BY7" s="36">
        <v>50.82</v>
      </c>
      <c r="BZ7" s="36">
        <v>51.49</v>
      </c>
      <c r="CA7" s="36">
        <v>715.6</v>
      </c>
      <c r="CB7" s="36">
        <v>669.68</v>
      </c>
      <c r="CC7" s="36">
        <v>687.36</v>
      </c>
      <c r="CD7" s="36">
        <v>681.3</v>
      </c>
      <c r="CE7" s="36">
        <v>702.63</v>
      </c>
      <c r="CF7" s="36">
        <v>338.76</v>
      </c>
      <c r="CG7" s="36">
        <v>348.41</v>
      </c>
      <c r="CH7" s="36">
        <v>289.60000000000002</v>
      </c>
      <c r="CI7" s="36">
        <v>293.27</v>
      </c>
      <c r="CJ7" s="36">
        <v>300.52</v>
      </c>
      <c r="CK7" s="36">
        <v>295.10000000000002</v>
      </c>
      <c r="CL7" s="36">
        <v>54.81</v>
      </c>
      <c r="CM7" s="36">
        <v>56.07</v>
      </c>
      <c r="CN7" s="36">
        <v>54.81</v>
      </c>
      <c r="CO7" s="36">
        <v>56.07</v>
      </c>
      <c r="CP7" s="36">
        <v>54.39</v>
      </c>
      <c r="CQ7" s="36">
        <v>44.65</v>
      </c>
      <c r="CR7" s="36">
        <v>46.85</v>
      </c>
      <c r="CS7" s="36">
        <v>54.74</v>
      </c>
      <c r="CT7" s="36">
        <v>53.78</v>
      </c>
      <c r="CU7" s="36">
        <v>53.24</v>
      </c>
      <c r="CV7" s="36">
        <v>53.32</v>
      </c>
      <c r="CW7" s="36">
        <v>81.61</v>
      </c>
      <c r="CX7" s="36">
        <v>81.27</v>
      </c>
      <c r="CY7" s="36">
        <v>84.59</v>
      </c>
      <c r="CZ7" s="36">
        <v>84.68</v>
      </c>
      <c r="DA7" s="36">
        <v>86.22</v>
      </c>
      <c r="DB7" s="36">
        <v>73.599999999999994</v>
      </c>
      <c r="DC7" s="36">
        <v>73.78</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下水道課（o-gesui04）</cp:lastModifiedBy>
  <cp:lastPrinted>2016-02-11T04:41:57Z</cp:lastPrinted>
  <dcterms:created xsi:type="dcterms:W3CDTF">2016-02-03T09:16:20Z</dcterms:created>
  <dcterms:modified xsi:type="dcterms:W3CDTF">2016-02-12T02:09:08Z</dcterms:modified>
  <cp:category/>
</cp:coreProperties>
</file>