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60" yWindow="15" windowWidth="28020" windowHeight="127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<sst xmlns="http://schemas.openxmlformats.org/spreadsheetml/2006/main" count="221" uniqueCount="111">
  <si>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</si>
  <si>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</si>
  <si>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</si>
  <si>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</si>
  <si>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</si>
  <si>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</si>
  <si>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</si>
  <si>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</si>
  <si>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</si>
  <si>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</si>
  <si>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</si>
  <si>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</si>
  <si>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</si>
  <si>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</si>
  <si>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</si>
  <si>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</si>
  <si>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</si>
  <si>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</si>
  <si>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</si>
  <si>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</si>
  <si>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</si>
  <si>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</si>
  <si>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</si>
  <si>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</si>
  <si>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</si>
  <si>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</si>
  <si>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</si>
  <si>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</si>
  <si>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</si>
  <si>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</si>
  <si>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</si>
  <si>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</si>
  <si>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</si>
  <si>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</si>
  <si>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</si>
  <si>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</si>
  <si>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</si>
  <si>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</si>
  <si>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</si>
  <si>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</si>
  <si>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</si>
  <si>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</si>
  <si>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</si>
  <si>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</si>
  <si>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</si>
  <si>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</si>
  <si>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</si>
  <si>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</si>
  <si>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</si>
  <si>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</si>
  <si>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</si>
  <si>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</si>
  <si>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</si>
  <si>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</si>
  <si>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</si>
  <si>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</si>
  <si>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</si>
  <si>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</si>
  <si>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</si>
  <si>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</si>
  <si>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</si>
  <si>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</si>
  <si>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</si>
  <si>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</si>
  <si>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</si>
  <si>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</si>
  <si>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</si>
  <si>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</si>
  <si>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</si>
  <si>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</si>
  <si>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</si>
  <si>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</si>
  <si>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</si>
  <si>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</si>
  <si>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</si>
  <si>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</si>
  <si>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</si>
  <si>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</si>
  <si>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</si>
  <si>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</si>
  <si>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</si>
  <si>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</si>
  <si>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</si>
  <si>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</si>
  <si>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</si>
  <si>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</si>
  <si>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</si>
  <si>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</si>
  <si>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</si>
  <si>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</si>
  <si>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</si>
  <si>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</si>
  <si>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</si>
  <si>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</si>
  <si>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</si>
  <si>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</si>
  <si>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</si>
  <si>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</si>
  <si>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</si>
  <si>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</si>
  <si>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</si>
  <si>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</si>
  <si>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</si>
  <si>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</si>
  <si>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</si>
  <si>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</si>
  <si>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</si>
  <si>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</si>
  <si>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・収益的収支比率が100％を割り込んでおり、年々増加する地方債償還金利息負担が指標悪化の要因となっている。
・供用開始後間もないことから、企業債残高規模、経費回収率、汚水処理原価、施設利用率及び水洗化率の各指標が平均値を下回っているが、処理区域の整備または下水道への接続推進策を講じることにより、年々指標は改善傾向にある。</t>
    <rPh sb="1" eb="4">
      <t>シュウエキテキ</t>
    </rPh>
    <rPh sb="4" eb="6">
      <t>シュウシ</t>
    </rPh>
    <rPh sb="6" eb="8">
      <t>ヒリツ</t>
    </rPh>
    <rPh sb="14" eb="15">
      <t>ワ</t>
    </rPh>
    <rPh sb="16" eb="17">
      <t>コ</t>
    </rPh>
    <rPh sb="22" eb="24">
      <t>ネンネン</t>
    </rPh>
    <rPh sb="24" eb="26">
      <t>ゾウカ</t>
    </rPh>
    <rPh sb="28" eb="31">
      <t>チホウサイ</t>
    </rPh>
    <rPh sb="31" eb="34">
      <t>ショウカンキン</t>
    </rPh>
    <rPh sb="34" eb="36">
      <t>リソク</t>
    </rPh>
    <rPh sb="36" eb="38">
      <t>フタン</t>
    </rPh>
    <rPh sb="39" eb="41">
      <t>シヒョウ</t>
    </rPh>
    <rPh sb="41" eb="43">
      <t>アッカ</t>
    </rPh>
    <rPh sb="44" eb="46">
      <t>ヨウイン</t>
    </rPh>
    <rPh sb="55" eb="57">
      <t>キョウヨウ</t>
    </rPh>
    <rPh sb="57" eb="59">
      <t>カイシ</t>
    </rPh>
    <rPh sb="59" eb="60">
      <t>ゴ</t>
    </rPh>
    <rPh sb="60" eb="61">
      <t>マ</t>
    </rPh>
    <rPh sb="69" eb="71">
      <t>キギョウ</t>
    </rPh>
    <rPh sb="71" eb="72">
      <t>サイ</t>
    </rPh>
    <rPh sb="72" eb="74">
      <t>ザンダカ</t>
    </rPh>
    <rPh sb="74" eb="76">
      <t>キボ</t>
    </rPh>
    <rPh sb="77" eb="79">
      <t>ケイヒ</t>
    </rPh>
    <rPh sb="79" eb="81">
      <t>カイシュウ</t>
    </rPh>
    <rPh sb="81" eb="82">
      <t>リツ</t>
    </rPh>
    <rPh sb="83" eb="85">
      <t>オスイ</t>
    </rPh>
    <rPh sb="85" eb="87">
      <t>ショリ</t>
    </rPh>
    <rPh sb="87" eb="89">
      <t>ゲンカ</t>
    </rPh>
    <rPh sb="90" eb="92">
      <t>シセツ</t>
    </rPh>
    <rPh sb="92" eb="95">
      <t>リヨウリツ</t>
    </rPh>
    <rPh sb="95" eb="96">
      <t>オヨ</t>
    </rPh>
    <rPh sb="97" eb="100">
      <t>スイセンカ</t>
    </rPh>
    <rPh sb="100" eb="101">
      <t>リツ</t>
    </rPh>
    <rPh sb="102" eb="105">
      <t>カクシヒョウ</t>
    </rPh>
    <rPh sb="106" eb="109">
      <t>ヘイキンチ</t>
    </rPh>
    <rPh sb="110" eb="112">
      <t>シタマワ</t>
    </rPh>
    <rPh sb="118" eb="120">
      <t>ショリ</t>
    </rPh>
    <rPh sb="120" eb="122">
      <t>クイキ</t>
    </rPh>
    <rPh sb="123" eb="125">
      <t>セイビ</t>
    </rPh>
    <rPh sb="128" eb="131">
      <t>ゲスイドウ</t>
    </rPh>
    <rPh sb="133" eb="135">
      <t>セツゾク</t>
    </rPh>
    <rPh sb="135" eb="137">
      <t>スイシン</t>
    </rPh>
    <rPh sb="137" eb="138">
      <t>サク</t>
    </rPh>
    <rPh sb="139" eb="140">
      <t>コウ</t>
    </rPh>
    <rPh sb="148" eb="150">
      <t>ネンネン</t>
    </rPh>
    <rPh sb="150" eb="152">
      <t>シヒョウ</t>
    </rPh>
    <rPh sb="153" eb="155">
      <t>カイゼン</t>
    </rPh>
    <rPh sb="155" eb="157">
      <t>ケイコウ</t>
    </rPh>
    <phoneticPr fontId="4"/>
  </si>
  <si>
    <t>・供用開始後間もないことから、管渠更新の必要性は低く、当該指標は平均値を下回っている。</t>
    <rPh sb="1" eb="3">
      <t>キョウヨウ</t>
    </rPh>
    <rPh sb="3" eb="5">
      <t>カイシ</t>
    </rPh>
    <rPh sb="5" eb="6">
      <t>ゴ</t>
    </rPh>
    <rPh sb="6" eb="7">
      <t>マ</t>
    </rPh>
    <rPh sb="15" eb="17">
      <t>カンキョ</t>
    </rPh>
    <rPh sb="17" eb="19">
      <t>コウシン</t>
    </rPh>
    <rPh sb="20" eb="23">
      <t>ヒツヨウセイ</t>
    </rPh>
    <rPh sb="24" eb="25">
      <t>ヒク</t>
    </rPh>
    <rPh sb="27" eb="29">
      <t>トウガイ</t>
    </rPh>
    <rPh sb="29" eb="31">
      <t>シヒョウ</t>
    </rPh>
    <rPh sb="32" eb="35">
      <t>ヘイキンチ</t>
    </rPh>
    <rPh sb="36" eb="38">
      <t>シタマワ</t>
    </rPh>
    <phoneticPr fontId="4"/>
  </si>
  <si>
    <t>　当市の下水道事業は処理区域内整備の途中であり、また供用開始後間もないことから、建設投資に見合った使用料収入に結びついておらず、一般会計からの繰入金に頼らざるを得ない経営状況となっており、今後、施設の更新期においては、適切な投資規模となっているか検証するとともに、維持管理費等の削減、接続率・水洗化率の向上による有収水量増加に向けた取り組みを積極的に行っていく必要がある。
　現在、公営企業会計適用（法適化）に向け取り組んでおり、法適化することで、これまで把握できなかった経営指標を的確に、かつ正確に捉え、今後の経営計画を検討していくこととしている。</t>
    <rPh sb="1" eb="3">
      <t>トウシ</t>
    </rPh>
    <rPh sb="4" eb="7">
      <t>ゲスイドウ</t>
    </rPh>
    <rPh sb="7" eb="9">
      <t>ジギョウ</t>
    </rPh>
    <rPh sb="10" eb="12">
      <t>ショリ</t>
    </rPh>
    <rPh sb="12" eb="14">
      <t>クイキ</t>
    </rPh>
    <rPh sb="14" eb="15">
      <t>ナイ</t>
    </rPh>
    <rPh sb="15" eb="17">
      <t>セイビ</t>
    </rPh>
    <rPh sb="18" eb="20">
      <t>トチュウ</t>
    </rPh>
    <rPh sb="26" eb="28">
      <t>キョウヨウ</t>
    </rPh>
    <rPh sb="28" eb="30">
      <t>カイシ</t>
    </rPh>
    <rPh sb="30" eb="31">
      <t>ゴ</t>
    </rPh>
    <rPh sb="31" eb="32">
      <t>マ</t>
    </rPh>
    <rPh sb="40" eb="42">
      <t>ケンセツ</t>
    </rPh>
    <rPh sb="42" eb="44">
      <t>トウシ</t>
    </rPh>
    <rPh sb="45" eb="47">
      <t>ミア</t>
    </rPh>
    <rPh sb="49" eb="52">
      <t>シヨウリョウ</t>
    </rPh>
    <rPh sb="52" eb="54">
      <t>シュウニュウ</t>
    </rPh>
    <rPh sb="55" eb="56">
      <t>ムス</t>
    </rPh>
    <rPh sb="64" eb="66">
      <t>イッパン</t>
    </rPh>
    <rPh sb="66" eb="68">
      <t>カイケイ</t>
    </rPh>
    <rPh sb="71" eb="73">
      <t>クリイレ</t>
    </rPh>
    <rPh sb="73" eb="74">
      <t>キン</t>
    </rPh>
    <rPh sb="75" eb="76">
      <t>タヨ</t>
    </rPh>
    <rPh sb="80" eb="81">
      <t>エ</t>
    </rPh>
    <rPh sb="83" eb="85">
      <t>ケイエイ</t>
    </rPh>
    <rPh sb="85" eb="87">
      <t>ジョウキョウ</t>
    </rPh>
    <rPh sb="94" eb="96">
      <t>コンゴ</t>
    </rPh>
    <rPh sb="97" eb="99">
      <t>シセツ</t>
    </rPh>
    <rPh sb="100" eb="103">
      <t>コウシンキ</t>
    </rPh>
    <rPh sb="109" eb="111">
      <t>テキセツ</t>
    </rPh>
    <rPh sb="112" eb="114">
      <t>トウシ</t>
    </rPh>
    <rPh sb="114" eb="116">
      <t>キボ</t>
    </rPh>
    <rPh sb="123" eb="125">
      <t>ケンショウ</t>
    </rPh>
    <rPh sb="163" eb="164">
      <t>ム</t>
    </rPh>
    <rPh sb="166" eb="167">
      <t>ト</t>
    </rPh>
    <rPh sb="168" eb="169">
      <t>ク</t>
    </rPh>
    <rPh sb="171" eb="174">
      <t>セッキョクテキ</t>
    </rPh>
    <rPh sb="175" eb="176">
      <t>オコナ</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</si>
</sst>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488128"/>
        <c:axId val="774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77488128"/>
        <c:axId val="77490048"/>
      </c:lineChart>
      <c:dateAx>
        <c:axId val="77488128"/>
        <c:scaling>
          <c:orientation val="minMax"/>
        </c:scaling>
        <c:delete val="1"/>
        <c:axPos val="b"/>
        <c:numFmt formatCode="ge" sourceLinked="1"/>
        <c:majorTickMark val="none"/>
        <c:minorTickMark val="none"/>
        <c:tickLblPos val="none"/>
        <c:crossAx val="77490048"/>
        <c:crosses val="autoZero"/>
        <c:auto val="1"/>
        <c:lblOffset val="100"/>
        <c:baseTimeUnit val="years"/>
      </c:dateAx>
      <c:valAx>
        <c:axId val="774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20.75</c:v>
                </c:pt>
                <c:pt idx="1">
                  <c:v>26.45</c:v>
                </c:pt>
                <c:pt idx="2">
                  <c:v>29.81</c:v>
                </c:pt>
                <c:pt idx="3">
                  <c:v>34.770000000000003</c:v>
                </c:pt>
                <c:pt idx="4">
                  <c:v>37.479999999999997</c:v>
                </c:pt>
              </c:numCache>
            </c:numRef>
          </c:val>
        </c:ser>
        <c:dLbls>
          <c:showLegendKey val="0"/>
          <c:showVal val="0"/>
          <c:showCatName val="0"/>
          <c:showSerName val="0"/>
          <c:showPercent val="0"/>
          <c:showBubbleSize val="0"/>
        </c:dLbls>
        <c:gapWidth val="150"/>
        <c:axId val="108405120"/>
        <c:axId val="1084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08405120"/>
        <c:axId val="108407040"/>
      </c:lineChart>
      <c:dateAx>
        <c:axId val="108405120"/>
        <c:scaling>
          <c:orientation val="minMax"/>
        </c:scaling>
        <c:delete val="1"/>
        <c:axPos val="b"/>
        <c:numFmt formatCode="ge" sourceLinked="1"/>
        <c:majorTickMark val="none"/>
        <c:minorTickMark val="none"/>
        <c:tickLblPos val="none"/>
        <c:crossAx val="108407040"/>
        <c:crosses val="autoZero"/>
        <c:auto val="1"/>
        <c:lblOffset val="100"/>
        <c:baseTimeUnit val="years"/>
      </c:dateAx>
      <c:valAx>
        <c:axId val="1084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39.5</c:v>
                </c:pt>
                <c:pt idx="1">
                  <c:v>40.479999999999997</c:v>
                </c:pt>
                <c:pt idx="2">
                  <c:v>41.81</c:v>
                </c:pt>
                <c:pt idx="3">
                  <c:v>43.77</c:v>
                </c:pt>
                <c:pt idx="4">
                  <c:v>47.96</c:v>
                </c:pt>
              </c:numCache>
            </c:numRef>
          </c:val>
        </c:ser>
        <c:dLbls>
          <c:showLegendKey val="0"/>
          <c:showVal val="0"/>
          <c:showCatName val="0"/>
          <c:showSerName val="0"/>
          <c:showPercent val="0"/>
          <c:showBubbleSize val="0"/>
        </c:dLbls>
        <c:gapWidth val="150"/>
        <c:axId val="108445696"/>
        <c:axId val="1084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08445696"/>
        <c:axId val="108447616"/>
      </c:lineChart>
      <c:dateAx>
        <c:axId val="108445696"/>
        <c:scaling>
          <c:orientation val="minMax"/>
        </c:scaling>
        <c:delete val="1"/>
        <c:axPos val="b"/>
        <c:numFmt formatCode="ge" sourceLinked="1"/>
        <c:majorTickMark val="none"/>
        <c:minorTickMark val="none"/>
        <c:tickLblPos val="none"/>
        <c:crossAx val="108447616"/>
        <c:crosses val="autoZero"/>
        <c:auto val="1"/>
        <c:lblOffset val="100"/>
        <c:baseTimeUnit val="years"/>
      </c:dateAx>
      <c:valAx>
        <c:axId val="1084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87.92</c:v>
                </c:pt>
                <c:pt idx="1">
                  <c:v>82.96</c:v>
                </c:pt>
                <c:pt idx="2">
                  <c:v>79.27</c:v>
                </c:pt>
                <c:pt idx="3">
                  <c:v>77.709999999999994</c:v>
                </c:pt>
                <c:pt idx="4">
                  <c:v>76.099999999999994</c:v>
                </c:pt>
              </c:numCache>
            </c:numRef>
          </c:val>
        </c:ser>
        <c:dLbls>
          <c:showLegendKey val="0"/>
          <c:showVal val="0"/>
          <c:showCatName val="0"/>
          <c:showSerName val="0"/>
          <c:showPercent val="0"/>
          <c:showBubbleSize val="0"/>
        </c:dLbls>
        <c:gapWidth val="150"/>
        <c:axId val="77503872"/>
        <c:axId val="775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03872"/>
        <c:axId val="77506048"/>
      </c:lineChart>
      <c:dateAx>
        <c:axId val="77503872"/>
        <c:scaling>
          <c:orientation val="minMax"/>
        </c:scaling>
        <c:delete val="1"/>
        <c:axPos val="b"/>
        <c:numFmt formatCode="ge" sourceLinked="1"/>
        <c:majorTickMark val="none"/>
        <c:minorTickMark val="none"/>
        <c:tickLblPos val="none"/>
        <c:crossAx val="77506048"/>
        <c:crosses val="autoZero"/>
        <c:auto val="1"/>
        <c:lblOffset val="100"/>
        <c:baseTimeUnit val="years"/>
      </c:dateAx>
      <c:valAx>
        <c:axId val="775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540352"/>
        <c:axId val="775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40352"/>
        <c:axId val="77575296"/>
      </c:lineChart>
      <c:dateAx>
        <c:axId val="77540352"/>
        <c:scaling>
          <c:orientation val="minMax"/>
        </c:scaling>
        <c:delete val="1"/>
        <c:axPos val="b"/>
        <c:numFmt formatCode="ge" sourceLinked="1"/>
        <c:majorTickMark val="none"/>
        <c:minorTickMark val="none"/>
        <c:tickLblPos val="none"/>
        <c:crossAx val="77575296"/>
        <c:crosses val="autoZero"/>
        <c:auto val="1"/>
        <c:lblOffset val="100"/>
        <c:baseTimeUnit val="years"/>
      </c:dateAx>
      <c:valAx>
        <c:axId val="775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589120"/>
        <c:axId val="1032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89120"/>
        <c:axId val="103297792"/>
      </c:lineChart>
      <c:dateAx>
        <c:axId val="77589120"/>
        <c:scaling>
          <c:orientation val="minMax"/>
        </c:scaling>
        <c:delete val="1"/>
        <c:axPos val="b"/>
        <c:numFmt formatCode="ge" sourceLinked="1"/>
        <c:majorTickMark val="none"/>
        <c:minorTickMark val="none"/>
        <c:tickLblPos val="none"/>
        <c:crossAx val="103297792"/>
        <c:crosses val="autoZero"/>
        <c:auto val="1"/>
        <c:lblOffset val="100"/>
        <c:baseTimeUnit val="years"/>
      </c:dateAx>
      <c:valAx>
        <c:axId val="1032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28000"/>
        <c:axId val="1048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28000"/>
        <c:axId val="104890752"/>
      </c:lineChart>
      <c:dateAx>
        <c:axId val="103328000"/>
        <c:scaling>
          <c:orientation val="minMax"/>
        </c:scaling>
        <c:delete val="1"/>
        <c:axPos val="b"/>
        <c:numFmt formatCode="ge" sourceLinked="1"/>
        <c:majorTickMark val="none"/>
        <c:minorTickMark val="none"/>
        <c:tickLblPos val="none"/>
        <c:crossAx val="104890752"/>
        <c:crosses val="autoZero"/>
        <c:auto val="1"/>
        <c:lblOffset val="100"/>
        <c:baseTimeUnit val="years"/>
      </c:dateAx>
      <c:valAx>
        <c:axId val="1048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11072"/>
        <c:axId val="1050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11072"/>
        <c:axId val="105046016"/>
      </c:lineChart>
      <c:dateAx>
        <c:axId val="105011072"/>
        <c:scaling>
          <c:orientation val="minMax"/>
        </c:scaling>
        <c:delete val="1"/>
        <c:axPos val="b"/>
        <c:numFmt formatCode="ge" sourceLinked="1"/>
        <c:majorTickMark val="none"/>
        <c:minorTickMark val="none"/>
        <c:tickLblPos val="none"/>
        <c:crossAx val="105046016"/>
        <c:crosses val="autoZero"/>
        <c:auto val="1"/>
        <c:lblOffset val="100"/>
        <c:baseTimeUnit val="years"/>
      </c:dateAx>
      <c:valAx>
        <c:axId val="1050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2985.06</c:v>
                </c:pt>
                <c:pt idx="1">
                  <c:v>2700.25</c:v>
                </c:pt>
                <c:pt idx="2">
                  <c:v>2699.4</c:v>
                </c:pt>
                <c:pt idx="3">
                  <c:v>2732.1</c:v>
                </c:pt>
                <c:pt idx="4">
                  <c:v>2708.57</c:v>
                </c:pt>
              </c:numCache>
            </c:numRef>
          </c:val>
        </c:ser>
        <c:dLbls>
          <c:showLegendKey val="0"/>
          <c:showVal val="0"/>
          <c:showCatName val="0"/>
          <c:showSerName val="0"/>
          <c:showPercent val="0"/>
          <c:showBubbleSize val="0"/>
        </c:dLbls>
        <c:gapWidth val="150"/>
        <c:axId val="105141760"/>
        <c:axId val="1051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05141760"/>
        <c:axId val="105143680"/>
      </c:lineChart>
      <c:dateAx>
        <c:axId val="105141760"/>
        <c:scaling>
          <c:orientation val="minMax"/>
        </c:scaling>
        <c:delete val="1"/>
        <c:axPos val="b"/>
        <c:numFmt formatCode="ge" sourceLinked="1"/>
        <c:majorTickMark val="none"/>
        <c:minorTickMark val="none"/>
        <c:tickLblPos val="none"/>
        <c:crossAx val="105143680"/>
        <c:crosses val="autoZero"/>
        <c:auto val="1"/>
        <c:lblOffset val="100"/>
        <c:baseTimeUnit val="years"/>
      </c:dateAx>
      <c:valAx>
        <c:axId val="1051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22.15</c:v>
                </c:pt>
                <c:pt idx="1">
                  <c:v>27.74</c:v>
                </c:pt>
                <c:pt idx="2">
                  <c:v>26.91</c:v>
                </c:pt>
                <c:pt idx="3">
                  <c:v>24.38</c:v>
                </c:pt>
                <c:pt idx="4">
                  <c:v>24.53</c:v>
                </c:pt>
              </c:numCache>
            </c:numRef>
          </c:val>
        </c:ser>
        <c:dLbls>
          <c:showLegendKey val="0"/>
          <c:showVal val="0"/>
          <c:showCatName val="0"/>
          <c:showSerName val="0"/>
          <c:showPercent val="0"/>
          <c:showBubbleSize val="0"/>
        </c:dLbls>
        <c:gapWidth val="150"/>
        <c:axId val="107713664"/>
        <c:axId val="1077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07713664"/>
        <c:axId val="107715584"/>
      </c:lineChart>
      <c:dateAx>
        <c:axId val="107713664"/>
        <c:scaling>
          <c:orientation val="minMax"/>
        </c:scaling>
        <c:delete val="1"/>
        <c:axPos val="b"/>
        <c:numFmt formatCode="ge" sourceLinked="1"/>
        <c:majorTickMark val="none"/>
        <c:minorTickMark val="none"/>
        <c:tickLblPos val="none"/>
        <c:crossAx val="107715584"/>
        <c:crosses val="autoZero"/>
        <c:auto val="1"/>
        <c:lblOffset val="100"/>
        <c:baseTimeUnit val="years"/>
      </c:dateAx>
      <c:valAx>
        <c:axId val="1077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786.27</c:v>
                </c:pt>
                <c:pt idx="1">
                  <c:v>680.02</c:v>
                </c:pt>
                <c:pt idx="2">
                  <c:v>712.06</c:v>
                </c:pt>
                <c:pt idx="3">
                  <c:v>715.05</c:v>
                </c:pt>
                <c:pt idx="4">
                  <c:v>745.08</c:v>
                </c:pt>
              </c:numCache>
            </c:numRef>
          </c:val>
        </c:ser>
        <c:dLbls>
          <c:showLegendKey val="0"/>
          <c:showVal val="0"/>
          <c:showCatName val="0"/>
          <c:showSerName val="0"/>
          <c:showPercent val="0"/>
          <c:showBubbleSize val="0"/>
        </c:dLbls>
        <c:gapWidth val="150"/>
        <c:axId val="108102400"/>
        <c:axId val="1081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08102400"/>
        <c:axId val="108104320"/>
      </c:lineChart>
      <c:dateAx>
        <c:axId val="108102400"/>
        <c:scaling>
          <c:orientation val="minMax"/>
        </c:scaling>
        <c:delete val="1"/>
        <c:axPos val="b"/>
        <c:numFmt formatCode="ge" sourceLinked="1"/>
        <c:majorTickMark val="none"/>
        <c:minorTickMark val="none"/>
        <c:tickLblPos val="none"/>
        <c:crossAx val="108104320"/>
        <c:crosses val="autoZero"/>
        <c:auto val="1"/>
        <c:lblOffset val="100"/>
        <c:baseTimeUnit val="years"/>
      </c:dateAx>
      <c:valAx>
        <c:axId val="1081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40"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大田市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37257</v>
      </c>
      <c r="AM8" s="64"/>
      <c r="AN8" s="64"/>
      <c r="AO8" s="64"/>
      <c r="AP8" s="64"/>
      <c r="AQ8" s="64"/>
      <c r="AR8" s="64"/>
      <c r="AS8" s="64"/>
      <c r="AT8" s="63">
        <f>データ!S6</f>
        <v>435.71</v>
      </c>
      <c r="AU8" s="63"/>
      <c r="AV8" s="63"/>
      <c r="AW8" s="63"/>
      <c r="AX8" s="63"/>
      <c r="AY8" s="63"/>
      <c r="AZ8" s="63"/>
      <c r="BA8" s="63"/>
      <c r="BB8" s="63">
        <f>データ!T6</f>
        <v>85.51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8.69</v>
      </c>
      <c r="Q10" s="63"/>
      <c r="R10" s="63"/>
      <c r="S10" s="63"/>
      <c r="T10" s="63"/>
      <c r="U10" s="63"/>
      <c r="V10" s="63"/>
      <c r="W10" s="63">
        <f>データ!P6</f>
        <v>96</v>
      </c>
      <c r="X10" s="63"/>
      <c r="Y10" s="63"/>
      <c r="Z10" s="63"/>
      <c r="AA10" s="63"/>
      <c r="AB10" s="63"/>
      <c r="AC10" s="63"/>
      <c r="AD10" s="64">
        <f>データ!Q6</f>
        <v>3240</v>
      </c>
      <c r="AE10" s="64"/>
      <c r="AF10" s="64"/>
      <c r="AG10" s="64"/>
      <c r="AH10" s="64"/>
      <c r="AI10" s="64"/>
      <c r="AJ10" s="64"/>
      <c r="AK10" s="2"/>
      <c r="AL10" s="64">
        <f>データ!U6</f>
        <v>3213</v>
      </c>
      <c r="AM10" s="64"/>
      <c r="AN10" s="64"/>
      <c r="AO10" s="64"/>
      <c r="AP10" s="64"/>
      <c r="AQ10" s="64"/>
      <c r="AR10" s="64"/>
      <c r="AS10" s="64"/>
      <c r="AT10" s="63">
        <f>データ!V6</f>
        <v>0.89</v>
      </c>
      <c r="AU10" s="63"/>
      <c r="AV10" s="63"/>
      <c r="AW10" s="63"/>
      <c r="AX10" s="63"/>
      <c r="AY10" s="63"/>
      <c r="AZ10" s="63"/>
      <c r="BA10" s="63"/>
      <c r="BB10" s="63">
        <f>データ!W6</f>
        <v>3610.11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322059</v>
      </c>
      <c r="D6" s="31">
        <f t="shared" si="3"/>
        <v>47</v>
      </c>
      <c r="E6" s="31">
        <f t="shared" si="3"/>
        <v>17</v>
      </c>
      <c r="F6" s="31">
        <f t="shared" si="3"/>
        <v>4</v>
      </c>
      <c r="G6" s="31">
        <f t="shared" si="3"/>
        <v>0</v>
      </c>
      <c r="H6" s="31" t="str">
        <f t="shared" si="3"/>
        <v>島根県　大田市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8.69</v>
      </c>
      <c r="P6" s="32">
        <f t="shared" si="3"/>
        <v>96</v>
      </c>
      <c r="Q6" s="32">
        <f t="shared" si="3"/>
        <v>3240</v>
      </c>
      <c r="R6" s="32">
        <f t="shared" si="3"/>
        <v>37257</v>
      </c>
      <c r="S6" s="32">
        <f t="shared" si="3"/>
        <v>435.71</v>
      </c>
      <c r="T6" s="32">
        <f t="shared" si="3"/>
        <v>85.51</v>
      </c>
      <c r="U6" s="32">
        <f t="shared" si="3"/>
        <v>3213</v>
      </c>
      <c r="V6" s="32">
        <f t="shared" si="3"/>
        <v>0.89</v>
      </c>
      <c r="W6" s="32">
        <f t="shared" si="3"/>
        <v>3610.11</v>
      </c>
      <c r="X6" s="33">
        <f>IF(X7="",NA(),X7)</f>
        <v>87.92</v>
      </c>
      <c r="Y6" s="33">
        <f t="shared" ref="Y6:AG6" si="4">IF(Y7="",NA(),Y7)</f>
        <v>82.96</v>
      </c>
      <c r="Z6" s="33">
        <f t="shared" si="4"/>
        <v>79.27</v>
      </c>
      <c r="AA6" s="33">
        <f t="shared" si="4"/>
        <v>77.709999999999994</v>
      </c>
      <c r="AB6" s="33">
        <f t="shared" si="4"/>
        <v>76.099999999999994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2985.06</v>
      </c>
      <c r="BF6" s="33">
        <f t="shared" ref="BF6:BN6" si="7">IF(BF7="",NA(),BF7)</f>
        <v>2700.25</v>
      </c>
      <c r="BG6" s="33">
        <f t="shared" si="7"/>
        <v>2699.4</v>
      </c>
      <c r="BH6" s="33">
        <f t="shared" si="7"/>
        <v>2732.1</v>
      </c>
      <c r="BI6" s="33">
        <f t="shared" si="7"/>
        <v>2708.57</v>
      </c>
      <c r="BJ6" s="33">
        <f t="shared" si="7"/>
        <v>1868.17</v>
      </c>
      <c r="BK6" s="33">
        <f t="shared" si="7"/>
        <v>1835.56</v>
      </c>
      <c r="BL6" s="33">
        <f t="shared" si="7"/>
        <v>1716.82</v>
      </c>
      <c r="BM6" s="33">
        <f t="shared" si="7"/>
        <v>1554.05</v>
      </c>
      <c r="BN6" s="33">
        <f t="shared" si="7"/>
        <v>1671.86</v>
      </c>
      <c r="BO6" s="32" t="str">
        <f>IF(BO7="","",IF(BO7="-","【-】","【"&amp;SUBSTITUTE(TEXT(BO7,"#,##0.00"),"-","△")&amp;"】"))</f>
        <v>【1,479.31】</v>
      </c>
      <c r="BP6" s="33">
        <f>IF(BP7="",NA(),BP7)</f>
        <v>22.15</v>
      </c>
      <c r="BQ6" s="33">
        <f t="shared" ref="BQ6:BY6" si="8">IF(BQ7="",NA(),BQ7)</f>
        <v>27.74</v>
      </c>
      <c r="BR6" s="33">
        <f t="shared" si="8"/>
        <v>26.91</v>
      </c>
      <c r="BS6" s="33">
        <f t="shared" si="8"/>
        <v>24.38</v>
      </c>
      <c r="BT6" s="33">
        <f t="shared" si="8"/>
        <v>24.53</v>
      </c>
      <c r="BU6" s="33">
        <f t="shared" si="8"/>
        <v>55.15</v>
      </c>
      <c r="BV6" s="33">
        <f t="shared" si="8"/>
        <v>52.89</v>
      </c>
      <c r="BW6" s="33">
        <f t="shared" si="8"/>
        <v>51.73</v>
      </c>
      <c r="BX6" s="33">
        <f t="shared" si="8"/>
        <v>53.01</v>
      </c>
      <c r="BY6" s="33">
        <f t="shared" si="8"/>
        <v>50.54</v>
      </c>
      <c r="BZ6" s="32" t="str">
        <f>IF(BZ7="","",IF(BZ7="-","【-】","【"&amp;SUBSTITUTE(TEXT(BZ7,"#,##0.00"),"-","△")&amp;"】"))</f>
        <v>【63.50】</v>
      </c>
      <c r="CA6" s="33">
        <f>IF(CA7="",NA(),CA7)</f>
        <v>786.27</v>
      </c>
      <c r="CB6" s="33">
        <f t="shared" ref="CB6:CJ6" si="9">IF(CB7="",NA(),CB7)</f>
        <v>680.02</v>
      </c>
      <c r="CC6" s="33">
        <f t="shared" si="9"/>
        <v>712.06</v>
      </c>
      <c r="CD6" s="33">
        <f t="shared" si="9"/>
        <v>715.05</v>
      </c>
      <c r="CE6" s="33">
        <f t="shared" si="9"/>
        <v>745.08</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20.75</v>
      </c>
      <c r="CM6" s="33">
        <f t="shared" ref="CM6:CU6" si="10">IF(CM7="",NA(),CM7)</f>
        <v>26.45</v>
      </c>
      <c r="CN6" s="33">
        <f t="shared" si="10"/>
        <v>29.81</v>
      </c>
      <c r="CO6" s="33">
        <f t="shared" si="10"/>
        <v>34.770000000000003</v>
      </c>
      <c r="CP6" s="33">
        <f t="shared" si="10"/>
        <v>37.479999999999997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39.5</v>
      </c>
      <c r="CX6" s="33">
        <f t="shared" ref="CX6:DF6" si="11">IF(CX7="",NA(),CX7)</f>
        <v>40.479999999999997</v>
      </c>
      <c r="CY6" s="33">
        <f t="shared" si="11"/>
        <v>41.81</v>
      </c>
      <c r="CZ6" s="33">
        <f t="shared" si="11"/>
        <v>43.77</v>
      </c>
      <c r="DA6" s="33">
        <f t="shared" si="11"/>
        <v>47.96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322059</v>
      </c>
      <c r="D7" s="35">
        <v>47</v>
      </c>
      <c r="E7" s="35">
        <v>17</v>
      </c>
      <c r="F7" s="35">
        <v>4</v>
      </c>
      <c r="G7" s="35">
        <v>0</v>
      </c>
      <c r="H7" s="35" t="s">
        <v>96</v>
      </c>
      <c r="I7" s="35" t="s">
        <v>97</v>
      </c>
      <c r="J7" s="35" t="s">
        <v>98</v>
      </c>
      <c r="K7" s="35" t="s">
        <v>99</v>
      </c>
      <c r="L7" s="35" t="s">
        <v>100</v>
      </c>
      <c r="M7" s="36" t="s">
        <v>101</v>
      </c>
      <c r="N7" s="36" t="s">
        <v>102</v>
      </c>
      <c r="O7" s="36">
        <v>8.69</v>
      </c>
      <c r="P7" s="36">
        <v>96</v>
      </c>
      <c r="Q7" s="36">
        <v>3240</v>
      </c>
      <c r="R7" s="36">
        <v>37257</v>
      </c>
      <c r="S7" s="36">
        <v>435.71</v>
      </c>
      <c r="T7" s="36">
        <v>85.51</v>
      </c>
      <c r="U7" s="36">
        <v>3213</v>
      </c>
      <c r="V7" s="36">
        <v>0.89</v>
      </c>
      <c r="W7" s="36">
        <v>3610.11</v>
      </c>
      <c r="X7" s="36">
        <v>87.92</v>
      </c>
      <c r="Y7" s="36">
        <v>82.96</v>
      </c>
      <c r="Z7" s="36">
        <v>79.27</v>
      </c>
      <c r="AA7" s="36">
        <v>77.709999999999994</v>
      </c>
      <c r="AB7" s="36">
        <v>76.099999999999994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2985.06</v>
      </c>
      <c r="BF7" s="36">
        <v>2700.25</v>
      </c>
      <c r="BG7" s="36">
        <v>2699.4</v>
      </c>
      <c r="BH7" s="36">
        <v>2732.1</v>
      </c>
      <c r="BI7" s="36">
        <v>2708.57</v>
      </c>
      <c r="BJ7" s="36">
        <v>1868.17</v>
      </c>
      <c r="BK7" s="36">
        <v>1835.56</v>
      </c>
      <c r="BL7" s="36">
        <v>1716.82</v>
      </c>
      <c r="BM7" s="36">
        <v>1554.05</v>
      </c>
      <c r="BN7" s="36">
        <v>1671.86</v>
      </c>
      <c r="BO7" s="36">
        <v>1479.31</v>
      </c>
      <c r="BP7" s="36">
        <v>22.15</v>
      </c>
      <c r="BQ7" s="36">
        <v>27.74</v>
      </c>
      <c r="BR7" s="36">
        <v>26.91</v>
      </c>
      <c r="BS7" s="36">
        <v>24.38</v>
      </c>
      <c r="BT7" s="36">
        <v>24.53</v>
      </c>
      <c r="BU7" s="36">
        <v>55.15</v>
      </c>
      <c r="BV7" s="36">
        <v>52.89</v>
      </c>
      <c r="BW7" s="36">
        <v>51.73</v>
      </c>
      <c r="BX7" s="36">
        <v>53.01</v>
      </c>
      <c r="BY7" s="36">
        <v>50.54</v>
      </c>
      <c r="BZ7" s="36">
        <v>63.5</v>
      </c>
      <c r="CA7" s="36">
        <v>786.27</v>
      </c>
      <c r="CB7" s="36">
        <v>680.02</v>
      </c>
      <c r="CC7" s="36">
        <v>712.06</v>
      </c>
      <c r="CD7" s="36">
        <v>715.05</v>
      </c>
      <c r="CE7" s="36">
        <v>745.08</v>
      </c>
      <c r="CF7" s="36">
        <v>283.05</v>
      </c>
      <c r="CG7" s="36">
        <v>300.52</v>
      </c>
      <c r="CH7" s="36">
        <v>310.47000000000003</v>
      </c>
      <c r="CI7" s="36">
        <v>299.39</v>
      </c>
      <c r="CJ7" s="36">
        <v>320.36</v>
      </c>
      <c r="CK7" s="36">
        <v>253.12</v>
      </c>
      <c r="CL7" s="36">
        <v>20.75</v>
      </c>
      <c r="CM7" s="36">
        <v>26.45</v>
      </c>
      <c r="CN7" s="36">
        <v>29.81</v>
      </c>
      <c r="CO7" s="36">
        <v>34.770000000000003</v>
      </c>
      <c r="CP7" s="36">
        <v>37.479999999999997</v>
      </c>
      <c r="CQ7" s="36">
        <v>36.18</v>
      </c>
      <c r="CR7" s="36">
        <v>36.799999999999997</v>
      </c>
      <c r="CS7" s="36">
        <v>36.67</v>
      </c>
      <c r="CT7" s="36">
        <v>36.200000000000003</v>
      </c>
      <c r="CU7" s="36">
        <v>34.74</v>
      </c>
      <c r="CV7" s="36">
        <v>41.06</v>
      </c>
      <c r="CW7" s="36">
        <v>39.5</v>
      </c>
      <c r="CX7" s="36">
        <v>40.479999999999997</v>
      </c>
      <c r="CY7" s="36">
        <v>41.81</v>
      </c>
      <c r="CZ7" s="36">
        <v>43.77</v>
      </c>
      <c r="DA7" s="36">
        <v>47.96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2016-02-22T01:43:14Z</cp:lastPrinted>
  <dcterms:created xsi:type="dcterms:W3CDTF">2016-02-03T09:05:58Z</dcterms:created>
  <dcterms:modified xsi:type="dcterms:W3CDTF">2016-02-22T01:43:16Z</dcterms:modified>
  <cp:category/>
</cp:coreProperties>
</file>