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<sst xmlns="http://schemas.openxmlformats.org/spreadsheetml/2006/main" count="221" uniqueCount="111">
  <si>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</si>
  <si>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</si>
  <si>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</si>
  <si>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</si>
  <si>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</si>
  <si>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</si>
  <si>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</si>
  <si>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</si>
  <si>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</si>
  <si>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</si>
  <si>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</si>
  <si>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</si>
  <si>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</si>
  <si>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</si>
  <si>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</si>
  <si>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</si>
  <si>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</si>
  <si>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</si>
  <si>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</si>
  <si>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</si>
  <si>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</si>
  <si>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</si>
  <si>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</si>
  <si>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</si>
  <si>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</si>
  <si>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</si>
  <si>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</si>
  <si>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</si>
  <si>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</si>
  <si>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</si>
  <si>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</si>
  <si>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</si>
  <si>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</si>
  <si>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</si>
  <si>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</si>
  <si>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</si>
  <si>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</si>
  <si>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</si>
  <si>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</si>
  <si>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</si>
  <si>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</si>
  <si>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</si>
  <si>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</si>
  <si>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</si>
  <si>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</si>
  <si>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</si>
  <si>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</si>
  <si>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</si>
  <si>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</si>
  <si>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</si>
  <si>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</si>
  <si>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</si>
  <si>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</si>
  <si>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</si>
  <si>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</si>
  <si>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</si>
  <si>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</si>
  <si>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</si>
  <si>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</si>
  <si>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</si>
  <si>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</si>
  <si>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</si>
  <si>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</si>
  <si>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</si>
  <si>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</si>
  <si>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</si>
  <si>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</si>
  <si>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</si>
  <si>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</si>
  <si>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</si>
  <si>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</si>
  <si>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</si>
  <si>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</si>
  <si>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</si>
  <si>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</si>
  <si>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</si>
  <si>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</si>
  <si>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</si>
  <si>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</si>
  <si>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</si>
  <si>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</si>
  <si>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</si>
  <si>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</si>
  <si>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</si>
  <si>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</si>
  <si>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</si>
  <si>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</si>
  <si>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</si>
  <si>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</si>
  <si>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</si>
  <si>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</si>
  <si>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</si>
  <si>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</si>
  <si>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</si>
  <si>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</si>
  <si>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</si>
  <si>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浜田市</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</si>
  <si>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</si>
  <si>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</si>
  <si>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</si>
  <si>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</si>
  <si>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</si>
  <si>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</si>
  <si>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</si>
  <si>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</si>
  <si>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</si>
  <si>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</si>
  <si>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</si>
  <si>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平成13年度に供用開始し、14年が経過したところであるが、管渠の更新は未着手である。
　しかし、施設の修繕は増加傾向にある。
</t>
    <rPh sb="2" eb="4">
      <t>ヘ</t>
    </rPh>
    <rPh sb="6" eb="8">
      <t>ネンド</t>
    </rPh>
    <rPh sb="9" eb="11">
      <t>キョウヨウ</t>
    </rPh>
    <rPh sb="11" eb="13">
      <t>カイシ</t>
    </rPh>
    <rPh sb="17" eb="18">
      <t>ネン</t>
    </rPh>
    <rPh sb="19" eb="21">
      <t>ケイカ</t>
    </rPh>
    <rPh sb="31" eb="33">
      <t>カンキョ</t>
    </rPh>
    <rPh sb="34" eb="36">
      <t>コウシン</t>
    </rPh>
    <rPh sb="37" eb="40">
      <t>ミチャクシュ</t>
    </rPh>
    <rPh sb="50" eb="52">
      <t>シセツ</t>
    </rPh>
    <rPh sb="53" eb="55">
      <t>シュウゼン</t>
    </rPh>
    <rPh sb="56" eb="58">
      <t>ゾウカ</t>
    </rPh>
    <rPh sb="58" eb="60">
      <t>ケイコウ</t>
    </rPh>
    <phoneticPr fontId="4"/>
  </si>
  <si>
    <t>　一般的に下水道使用料は、算定期間内の維持管理費及び資本費を賄えるように算定するものであるが、本市は、償還金は一般会計からの繰入金で負担し、維持管理費を使用料で回収することを基本としている。使用料で維持管理費を賄えていないため、毎年接続件数の目標をたて、水洗化率の向上を図る。
　あわせて適正な維持管理に努め、光熱水費等の経費削減に取り組む。
　新規処理区の整備については、経済的・効率的な手法を十分に検討し、最適なものを選択する。また、新規処理区において早期接続が図られるよう、下水道審議会で検討する。
　長期的視点に立った施設の維持管理が図られるよう、固定資産台帳を整備する。
　平成32年4月1日に公営企業会計へ移行する。</t>
    <rPh sb="1" eb="4">
      <t>イッパンテキ</t>
    </rPh>
    <rPh sb="5" eb="8">
      <t>ゲ</t>
    </rPh>
    <rPh sb="8" eb="10">
      <t>シヨウ</t>
    </rPh>
    <rPh sb="10" eb="11">
      <t>リョウ</t>
    </rPh>
    <rPh sb="13" eb="15">
      <t>サンテイ</t>
    </rPh>
    <rPh sb="15" eb="18">
      <t>キカンナイ</t>
    </rPh>
    <rPh sb="19" eb="21">
      <t>イジ</t>
    </rPh>
    <rPh sb="21" eb="23">
      <t>カンリ</t>
    </rPh>
    <rPh sb="23" eb="24">
      <t>ヒ</t>
    </rPh>
    <rPh sb="24" eb="25">
      <t>オヨ</t>
    </rPh>
    <rPh sb="26" eb="28">
      <t>シホン</t>
    </rPh>
    <rPh sb="28" eb="29">
      <t>ヒ</t>
    </rPh>
    <rPh sb="30" eb="31">
      <t>マカナ</t>
    </rPh>
    <rPh sb="36" eb="38">
      <t>サンテイ</t>
    </rPh>
    <rPh sb="47" eb="48">
      <t>ホン</t>
    </rPh>
    <rPh sb="48" eb="49">
      <t>シ</t>
    </rPh>
    <rPh sb="51" eb="54">
      <t>ショウカンキン</t>
    </rPh>
    <rPh sb="55" eb="57">
      <t>イッパン</t>
    </rPh>
    <rPh sb="57" eb="59">
      <t>カイケイ</t>
    </rPh>
    <rPh sb="62" eb="64">
      <t>クリイレ</t>
    </rPh>
    <rPh sb="64" eb="65">
      <t>キン</t>
    </rPh>
    <rPh sb="66" eb="68">
      <t>フタン</t>
    </rPh>
    <rPh sb="70" eb="72">
      <t>イジ</t>
    </rPh>
    <rPh sb="72" eb="74">
      <t>カンリ</t>
    </rPh>
    <rPh sb="74" eb="75">
      <t>ヒ</t>
    </rPh>
    <rPh sb="76" eb="78">
      <t>シヨウ</t>
    </rPh>
    <rPh sb="78" eb="79">
      <t>リョウ</t>
    </rPh>
    <rPh sb="80" eb="82">
      <t>カイシュウ</t>
    </rPh>
    <rPh sb="87" eb="89">
      <t>キホン</t>
    </rPh>
    <rPh sb="95" eb="97">
      <t>シヨウ</t>
    </rPh>
    <rPh sb="97" eb="98">
      <t>リョウ</t>
    </rPh>
    <rPh sb="99" eb="101">
      <t>イジ</t>
    </rPh>
    <rPh sb="101" eb="103">
      <t>カンリ</t>
    </rPh>
    <rPh sb="103" eb="104">
      <t>ヒ</t>
    </rPh>
    <rPh sb="105" eb="106">
      <t>マカナ</t>
    </rPh>
    <rPh sb="114" eb="116">
      <t>マイトシ</t>
    </rPh>
    <rPh sb="116" eb="118">
      <t>セツゾク</t>
    </rPh>
    <rPh sb="118" eb="120">
      <t>ケンスウ</t>
    </rPh>
    <rPh sb="121" eb="123">
      <t>モクヒョウ</t>
    </rPh>
    <rPh sb="127" eb="130">
      <t>スイセンカ</t>
    </rPh>
    <rPh sb="130" eb="131">
      <t>リツ</t>
    </rPh>
    <rPh sb="132" eb="134">
      <t>コウジョウ</t>
    </rPh>
    <rPh sb="135" eb="136">
      <t>ハカ</t>
    </rPh>
    <rPh sb="144" eb="146">
      <t>テキセイ</t>
    </rPh>
    <rPh sb="147" eb="149">
      <t>イジ</t>
    </rPh>
    <rPh sb="149" eb="151">
      <t>カンリ</t>
    </rPh>
    <rPh sb="152" eb="153">
      <t>ツト</t>
    </rPh>
    <rPh sb="155" eb="157">
      <t>コウネツ</t>
    </rPh>
    <rPh sb="157" eb="158">
      <t>スイ</t>
    </rPh>
    <rPh sb="158" eb="159">
      <t>ヒ</t>
    </rPh>
    <rPh sb="159" eb="160">
      <t>トウ</t>
    </rPh>
    <rPh sb="161" eb="163">
      <t>ケイヒ</t>
    </rPh>
    <rPh sb="163" eb="165">
      <t>サクゲン</t>
    </rPh>
    <rPh sb="166" eb="167">
      <t>ト</t>
    </rPh>
    <rPh sb="168" eb="169">
      <t>ク</t>
    </rPh>
    <rPh sb="205" eb="207">
      <t>サイテキ</t>
    </rPh>
    <rPh sb="211" eb="213">
      <t>センタク</t>
    </rPh>
    <rPh sb="219" eb="221">
      <t>シンキ</t>
    </rPh>
    <rPh sb="221" eb="223">
      <t>ショリ</t>
    </rPh>
    <rPh sb="223" eb="224">
      <t>ク</t>
    </rPh>
    <rPh sb="228" eb="230">
      <t>ソウキ</t>
    </rPh>
    <rPh sb="230" eb="232">
      <t>セツゾク</t>
    </rPh>
    <rPh sb="233" eb="234">
      <t>ハカ</t>
    </rPh>
    <rPh sb="240" eb="243">
      <t>ゲ</t>
    </rPh>
    <rPh sb="243" eb="246">
      <t>シンギカイ</t>
    </rPh>
    <rPh sb="247" eb="249">
      <t>ケントウ</t>
    </rPh>
    <rPh sb="254" eb="257">
      <t>チョウキテキ</t>
    </rPh>
    <rPh sb="257" eb="259">
      <t>シテン</t>
    </rPh>
    <rPh sb="260" eb="261">
      <t>タ</t>
    </rPh>
    <rPh sb="263" eb="265">
      <t>シセツ</t>
    </rPh>
    <rPh sb="266" eb="268">
      <t>イジ</t>
    </rPh>
    <rPh sb="268" eb="270">
      <t>カンリ</t>
    </rPh>
    <rPh sb="271" eb="272">
      <t>ハカ</t>
    </rPh>
    <rPh sb="278" eb="280">
      <t>コテイ</t>
    </rPh>
    <rPh sb="280" eb="282">
      <t>シサン</t>
    </rPh>
    <rPh sb="282" eb="284">
      <t>ダイチョウ</t>
    </rPh>
    <rPh sb="285" eb="287">
      <t>セイビ</t>
    </rPh>
    <rPh sb="292" eb="294">
      <t>ヘイセイ</t>
    </rPh>
    <rPh sb="296" eb="297">
      <t>ネン</t>
    </rPh>
    <rPh sb="298" eb="299">
      <t>ガツ</t>
    </rPh>
    <rPh sb="300" eb="301">
      <t>ニチ</t>
    </rPh>
    <rPh sb="302" eb="304">
      <t>コウエイ</t>
    </rPh>
    <rPh sb="304" eb="306">
      <t>キギョウ</t>
    </rPh>
    <rPh sb="306" eb="308">
      <t>カイケイ</t>
    </rPh>
    <rPh sb="309" eb="311">
      <t>イコウ</t>
    </rPh>
    <phoneticPr fontId="4"/>
  </si>
  <si>
    <t xml:space="preserve">
　企業債償還金の負担が大きく、収益的収支比率に影響を与え、単年度収支で赤字になっている。
　今後も新処理区の整備を予定しており投資が増え企業債残高、企業債償還金が右肩上がりの状況が続くため、ますます経営が圧迫される見込である。
　企業債残高対事業規模比率は、高資本費対策に要する経費及び分流式下水道等に要する経費として地方債現在高の一部を一般会計が負担しているため、類似団体と比較して低くなっている。
　水洗化率が低いため経費回収率・施設利用率が低く、汚水処理原価が高くなっており、経営の効率性が悪い。適正な料金水準を意識し、汚水処理費の削減に努め、健全経営を目指す必要がある。　
　使用料で維持管理費を賄えていない状況であるため、一般会計から基準外繰入を行っている。
　経営改善及び公共用水域の水質保全のため、接続促進を行い、使用料の収入、水洗化率の向上を早期に図ることが課題である。</t>
    <rPh sb="2" eb="4">
      <t>キギョウ</t>
    </rPh>
    <rPh sb="4" eb="5">
      <t>サイ</t>
    </rPh>
    <rPh sb="5" eb="7">
      <t>ショウカン</t>
    </rPh>
    <rPh sb="7" eb="8">
      <t>キン</t>
    </rPh>
    <rPh sb="16" eb="19">
      <t>シュウエキテキ</t>
    </rPh>
    <rPh sb="19" eb="21">
      <t>シュウシ</t>
    </rPh>
    <rPh sb="21" eb="23">
      <t>ヒリツ</t>
    </rPh>
    <rPh sb="30" eb="33">
      <t>タンネンド</t>
    </rPh>
    <rPh sb="33" eb="35">
      <t>シュウシ</t>
    </rPh>
    <rPh sb="36" eb="38">
      <t>アカジ</t>
    </rPh>
    <rPh sb="55" eb="57">
      <t>セイビ</t>
    </rPh>
    <rPh sb="64" eb="66">
      <t>トウシ</t>
    </rPh>
    <rPh sb="67" eb="68">
      <t>フ</t>
    </rPh>
    <rPh sb="69" eb="71">
      <t>キギョウ</t>
    </rPh>
    <rPh sb="71" eb="72">
      <t>サイ</t>
    </rPh>
    <rPh sb="72" eb="74">
      <t>ザンダカ</t>
    </rPh>
    <rPh sb="75" eb="77">
      <t>キギョウ</t>
    </rPh>
    <rPh sb="77" eb="78">
      <t>サイ</t>
    </rPh>
    <rPh sb="78" eb="81">
      <t>ショウカンキン</t>
    </rPh>
    <rPh sb="82" eb="84">
      <t>ミギカタ</t>
    </rPh>
    <rPh sb="84" eb="85">
      <t>ア</t>
    </rPh>
    <rPh sb="88" eb="90">
      <t>ジョウキョウ</t>
    </rPh>
    <rPh sb="91" eb="92">
      <t>ツヅ</t>
    </rPh>
    <rPh sb="100" eb="102">
      <t>ケイエイ</t>
    </rPh>
    <rPh sb="103" eb="105">
      <t>アッパク</t>
    </rPh>
    <rPh sb="108" eb="110">
      <t>ミコミ</t>
    </rPh>
    <rPh sb="116" eb="118">
      <t>キギョウ</t>
    </rPh>
    <rPh sb="118" eb="119">
      <t>サイ</t>
    </rPh>
    <rPh sb="119" eb="121">
      <t>ザンダカ</t>
    </rPh>
    <rPh sb="121" eb="122">
      <t>ツイ</t>
    </rPh>
    <rPh sb="122" eb="124">
      <t>ジギョウ</t>
    </rPh>
    <rPh sb="124" eb="126">
      <t>キボ</t>
    </rPh>
    <rPh sb="126" eb="128">
      <t>ヒリツ</t>
    </rPh>
    <rPh sb="130" eb="133">
      <t>コウシホン</t>
    </rPh>
    <rPh sb="133" eb="134">
      <t>ヒ</t>
    </rPh>
    <rPh sb="134" eb="136">
      <t>タイサク</t>
    </rPh>
    <rPh sb="137" eb="138">
      <t>ヨウ</t>
    </rPh>
    <rPh sb="140" eb="142">
      <t>ケイヒ</t>
    </rPh>
    <rPh sb="142" eb="143">
      <t>オヨ</t>
    </rPh>
    <rPh sb="144" eb="146">
      <t>ブンリュウ</t>
    </rPh>
    <rPh sb="146" eb="147">
      <t>シキ</t>
    </rPh>
    <rPh sb="147" eb="150">
      <t>ゲ</t>
    </rPh>
    <rPh sb="150" eb="151">
      <t>トウ</t>
    </rPh>
    <rPh sb="152" eb="153">
      <t>ヨウ</t>
    </rPh>
    <rPh sb="155" eb="157">
      <t>ケイヒ</t>
    </rPh>
    <rPh sb="170" eb="172">
      <t>イッパン</t>
    </rPh>
    <rPh sb="172" eb="174">
      <t>カイケイ</t>
    </rPh>
    <rPh sb="175" eb="177">
      <t>フタン</t>
    </rPh>
    <rPh sb="184" eb="186">
      <t>ルイジ</t>
    </rPh>
    <rPh sb="186" eb="188">
      <t>ダンタイ</t>
    </rPh>
    <rPh sb="189" eb="191">
      <t>ヒカク</t>
    </rPh>
    <rPh sb="193" eb="194">
      <t>ヒク</t>
    </rPh>
    <rPh sb="203" eb="206">
      <t>スイセンカ</t>
    </rPh>
    <rPh sb="206" eb="207">
      <t>リツ</t>
    </rPh>
    <rPh sb="208" eb="209">
      <t>ヒク</t>
    </rPh>
    <rPh sb="212" eb="214">
      <t>ケイヒ</t>
    </rPh>
    <rPh sb="214" eb="216">
      <t>カイシュウ</t>
    </rPh>
    <rPh sb="216" eb="217">
      <t>リツ</t>
    </rPh>
    <rPh sb="218" eb="220">
      <t>シセツ</t>
    </rPh>
    <rPh sb="220" eb="223">
      <t>リヨウリツ</t>
    </rPh>
    <rPh sb="224" eb="225">
      <t>ヒク</t>
    </rPh>
    <rPh sb="227" eb="229">
      <t>オスイ</t>
    </rPh>
    <rPh sb="229" eb="231">
      <t>ショリ</t>
    </rPh>
    <rPh sb="231" eb="233">
      <t>ゲンカ</t>
    </rPh>
    <rPh sb="234" eb="235">
      <t>タカ</t>
    </rPh>
    <rPh sb="242" eb="244">
      <t>ケイエイ</t>
    </rPh>
    <rPh sb="245" eb="248">
      <t>コウリツセイ</t>
    </rPh>
    <rPh sb="249" eb="250">
      <t>ワル</t>
    </rPh>
    <rPh sb="317" eb="319">
      <t>イッパン</t>
    </rPh>
    <rPh sb="319" eb="321">
      <t>カイケイ</t>
    </rPh>
    <rPh sb="323" eb="325">
      <t>キジュン</t>
    </rPh>
    <rPh sb="325" eb="326">
      <t>ガイ</t>
    </rPh>
    <rPh sb="326" eb="328">
      <t>クリイレ</t>
    </rPh>
    <rPh sb="329" eb="330">
      <t>オコナ</t>
    </rPh>
    <rPh sb="380" eb="382">
      <t>ソウキ</t>
    </rPh>
    <rPh sb="388" eb="390">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</si>
</sst>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1"/>
          <c:y val="0.1580694566902847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2295552"/>
        <c:axId val="5263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0.05</c:v>
                </c:pt>
                <c:pt idx="3">
                  <c:v>7.0000000000000007E-2</c:v>
                </c:pt>
                <c:pt idx="4">
                  <c:v>0.08</c:v>
                </c:pt>
              </c:numCache>
            </c:numRef>
          </c:val>
          <c:smooth val="0"/>
        </c:ser>
        <c:dLbls>
          <c:showLegendKey val="0"/>
          <c:showVal val="0"/>
          <c:showCatName val="0"/>
          <c:showSerName val="0"/>
          <c:showPercent val="0"/>
          <c:showBubbleSize val="0"/>
        </c:dLbls>
        <c:marker val="1"/>
        <c:smooth val="0"/>
        <c:axId val="52295552"/>
        <c:axId val="52633600"/>
      </c:lineChart>
      <c:dateAx>
        <c:axId val="52295552"/>
        <c:scaling>
          <c:orientation val="minMax"/>
        </c:scaling>
        <c:delete val="1"/>
        <c:axPos val="b"/>
        <c:numFmt formatCode="ge" sourceLinked="1"/>
        <c:majorTickMark val="none"/>
        <c:minorTickMark val="none"/>
        <c:tickLblPos val="none"/>
        <c:crossAx val="52633600"/>
        <c:crosses val="autoZero"/>
        <c:auto val="1"/>
        <c:lblOffset val="100"/>
        <c:baseTimeUnit val="years"/>
      </c:dateAx>
      <c:valAx>
        <c:axId val="5263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29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33.770000000000003</c:v>
                </c:pt>
                <c:pt idx="1">
                  <c:v>34.06</c:v>
                </c:pt>
                <c:pt idx="2">
                  <c:v>36.83</c:v>
                </c:pt>
                <c:pt idx="3">
                  <c:v>36.4</c:v>
                </c:pt>
                <c:pt idx="4">
                  <c:v>36.340000000000003</c:v>
                </c:pt>
              </c:numCache>
            </c:numRef>
          </c:val>
        </c:ser>
        <c:dLbls>
          <c:showLegendKey val="0"/>
          <c:showVal val="0"/>
          <c:showCatName val="0"/>
          <c:showSerName val="0"/>
          <c:showPercent val="0"/>
          <c:showBubbleSize val="0"/>
        </c:dLbls>
        <c:gapWidth val="150"/>
        <c:axId val="91035904"/>
        <c:axId val="9105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36.18</c:v>
                </c:pt>
                <c:pt idx="1">
                  <c:v>36.799999999999997</c:v>
                </c:pt>
                <c:pt idx="2">
                  <c:v>36.67</c:v>
                </c:pt>
                <c:pt idx="3">
                  <c:v>36.200000000000003</c:v>
                </c:pt>
                <c:pt idx="4">
                  <c:v>34.74</c:v>
                </c:pt>
              </c:numCache>
            </c:numRef>
          </c:val>
          <c:smooth val="0"/>
        </c:ser>
        <c:dLbls>
          <c:showLegendKey val="0"/>
          <c:showVal val="0"/>
          <c:showCatName val="0"/>
          <c:showSerName val="0"/>
          <c:showPercent val="0"/>
          <c:showBubbleSize val="0"/>
        </c:dLbls>
        <c:marker val="1"/>
        <c:smooth val="0"/>
        <c:axId val="91035904"/>
        <c:axId val="91058560"/>
      </c:lineChart>
      <c:dateAx>
        <c:axId val="91035904"/>
        <c:scaling>
          <c:orientation val="minMax"/>
        </c:scaling>
        <c:delete val="1"/>
        <c:axPos val="b"/>
        <c:numFmt formatCode="ge" sourceLinked="1"/>
        <c:majorTickMark val="none"/>
        <c:minorTickMark val="none"/>
        <c:tickLblPos val="none"/>
        <c:crossAx val="91058560"/>
        <c:crosses val="autoZero"/>
        <c:auto val="1"/>
        <c:lblOffset val="100"/>
        <c:baseTimeUnit val="years"/>
      </c:dateAx>
      <c:valAx>
        <c:axId val="9105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03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69.3</c:v>
                </c:pt>
                <c:pt idx="1">
                  <c:v>69.11</c:v>
                </c:pt>
                <c:pt idx="2">
                  <c:v>67.52</c:v>
                </c:pt>
                <c:pt idx="3">
                  <c:v>67.36</c:v>
                </c:pt>
                <c:pt idx="4">
                  <c:v>68.430000000000007</c:v>
                </c:pt>
              </c:numCache>
            </c:numRef>
          </c:val>
        </c:ser>
        <c:dLbls>
          <c:showLegendKey val="0"/>
          <c:showVal val="0"/>
          <c:showCatName val="0"/>
          <c:showSerName val="0"/>
          <c:showPercent val="0"/>
          <c:showBubbleSize val="0"/>
        </c:dLbls>
        <c:gapWidth val="150"/>
        <c:axId val="91080576"/>
        <c:axId val="91082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71.62</c:v>
                </c:pt>
                <c:pt idx="2">
                  <c:v>71.239999999999995</c:v>
                </c:pt>
                <c:pt idx="3">
                  <c:v>71.069999999999993</c:v>
                </c:pt>
                <c:pt idx="4">
                  <c:v>70.14</c:v>
                </c:pt>
              </c:numCache>
            </c:numRef>
          </c:val>
          <c:smooth val="0"/>
        </c:ser>
        <c:dLbls>
          <c:showLegendKey val="0"/>
          <c:showVal val="0"/>
          <c:showCatName val="0"/>
          <c:showSerName val="0"/>
          <c:showPercent val="0"/>
          <c:showBubbleSize val="0"/>
        </c:dLbls>
        <c:marker val="1"/>
        <c:smooth val="0"/>
        <c:axId val="91080576"/>
        <c:axId val="91082752"/>
      </c:lineChart>
      <c:dateAx>
        <c:axId val="91080576"/>
        <c:scaling>
          <c:orientation val="minMax"/>
        </c:scaling>
        <c:delete val="1"/>
        <c:axPos val="b"/>
        <c:numFmt formatCode="ge" sourceLinked="1"/>
        <c:majorTickMark val="none"/>
        <c:minorTickMark val="none"/>
        <c:tickLblPos val="none"/>
        <c:crossAx val="91082752"/>
        <c:crosses val="autoZero"/>
        <c:auto val="1"/>
        <c:lblOffset val="100"/>
        <c:baseTimeUnit val="years"/>
      </c:dateAx>
      <c:valAx>
        <c:axId val="9108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08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370168884887828"/>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55.88</c:v>
                </c:pt>
                <c:pt idx="1">
                  <c:v>54.15</c:v>
                </c:pt>
                <c:pt idx="2">
                  <c:v>57.11</c:v>
                </c:pt>
                <c:pt idx="3">
                  <c:v>61.05</c:v>
                </c:pt>
                <c:pt idx="4">
                  <c:v>65.239999999999995</c:v>
                </c:pt>
              </c:numCache>
            </c:numRef>
          </c:val>
        </c:ser>
        <c:dLbls>
          <c:showLegendKey val="0"/>
          <c:showVal val="0"/>
          <c:showCatName val="0"/>
          <c:showSerName val="0"/>
          <c:showPercent val="0"/>
          <c:showBubbleSize val="0"/>
        </c:dLbls>
        <c:gapWidth val="150"/>
        <c:axId val="52663808"/>
        <c:axId val="5266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2663808"/>
        <c:axId val="52665728"/>
      </c:lineChart>
      <c:dateAx>
        <c:axId val="52663808"/>
        <c:scaling>
          <c:orientation val="minMax"/>
        </c:scaling>
        <c:delete val="1"/>
        <c:axPos val="b"/>
        <c:numFmt formatCode="ge" sourceLinked="1"/>
        <c:majorTickMark val="none"/>
        <c:minorTickMark val="none"/>
        <c:tickLblPos val="none"/>
        <c:crossAx val="52665728"/>
        <c:crosses val="autoZero"/>
        <c:auto val="1"/>
        <c:lblOffset val="100"/>
        <c:baseTimeUnit val="years"/>
      </c:dateAx>
      <c:valAx>
        <c:axId val="5266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66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2892800"/>
        <c:axId val="5289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2892800"/>
        <c:axId val="52894720"/>
      </c:lineChart>
      <c:dateAx>
        <c:axId val="52892800"/>
        <c:scaling>
          <c:orientation val="minMax"/>
        </c:scaling>
        <c:delete val="1"/>
        <c:axPos val="b"/>
        <c:numFmt formatCode="ge" sourceLinked="1"/>
        <c:majorTickMark val="none"/>
        <c:minorTickMark val="none"/>
        <c:tickLblPos val="none"/>
        <c:crossAx val="52894720"/>
        <c:crosses val="autoZero"/>
        <c:auto val="1"/>
        <c:lblOffset val="100"/>
        <c:baseTimeUnit val="years"/>
      </c:dateAx>
      <c:valAx>
        <c:axId val="5289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89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2949760"/>
        <c:axId val="52951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2949760"/>
        <c:axId val="52951680"/>
      </c:lineChart>
      <c:dateAx>
        <c:axId val="52949760"/>
        <c:scaling>
          <c:orientation val="minMax"/>
        </c:scaling>
        <c:delete val="1"/>
        <c:axPos val="b"/>
        <c:numFmt formatCode="ge" sourceLinked="1"/>
        <c:majorTickMark val="none"/>
        <c:minorTickMark val="none"/>
        <c:tickLblPos val="none"/>
        <c:crossAx val="52951680"/>
        <c:crosses val="autoZero"/>
        <c:auto val="1"/>
        <c:lblOffset val="100"/>
        <c:baseTimeUnit val="years"/>
      </c:dateAx>
      <c:valAx>
        <c:axId val="5295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94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2984064"/>
        <c:axId val="5299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2984064"/>
        <c:axId val="52994432"/>
      </c:lineChart>
      <c:dateAx>
        <c:axId val="52984064"/>
        <c:scaling>
          <c:orientation val="minMax"/>
        </c:scaling>
        <c:delete val="1"/>
        <c:axPos val="b"/>
        <c:numFmt formatCode="ge" sourceLinked="1"/>
        <c:majorTickMark val="none"/>
        <c:minorTickMark val="none"/>
        <c:tickLblPos val="none"/>
        <c:crossAx val="52994432"/>
        <c:crosses val="autoZero"/>
        <c:auto val="1"/>
        <c:lblOffset val="100"/>
        <c:baseTimeUnit val="years"/>
      </c:dateAx>
      <c:valAx>
        <c:axId val="5299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98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3023488"/>
        <c:axId val="5302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3023488"/>
        <c:axId val="53025408"/>
      </c:lineChart>
      <c:dateAx>
        <c:axId val="53023488"/>
        <c:scaling>
          <c:orientation val="minMax"/>
        </c:scaling>
        <c:delete val="1"/>
        <c:axPos val="b"/>
        <c:numFmt formatCode="ge" sourceLinked="1"/>
        <c:majorTickMark val="none"/>
        <c:minorTickMark val="none"/>
        <c:tickLblPos val="none"/>
        <c:crossAx val="53025408"/>
        <c:crosses val="autoZero"/>
        <c:auto val="1"/>
        <c:lblOffset val="100"/>
        <c:baseTimeUnit val="years"/>
      </c:dateAx>
      <c:valAx>
        <c:axId val="5302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02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183.44</c:v>
                </c:pt>
                <c:pt idx="1">
                  <c:v>91.83</c:v>
                </c:pt>
                <c:pt idx="2">
                  <c:v>125.04</c:v>
                </c:pt>
                <c:pt idx="3">
                  <c:v>135.77000000000001</c:v>
                </c:pt>
                <c:pt idx="4">
                  <c:v>155.55000000000001</c:v>
                </c:pt>
              </c:numCache>
            </c:numRef>
          </c:val>
        </c:ser>
        <c:dLbls>
          <c:showLegendKey val="0"/>
          <c:showVal val="0"/>
          <c:showCatName val="0"/>
          <c:showSerName val="0"/>
          <c:showPercent val="0"/>
          <c:showBubbleSize val="0"/>
        </c:dLbls>
        <c:gapWidth val="150"/>
        <c:axId val="53051776"/>
        <c:axId val="5305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1835.56</c:v>
                </c:pt>
                <c:pt idx="2">
                  <c:v>1716.82</c:v>
                </c:pt>
                <c:pt idx="3">
                  <c:v>1554.05</c:v>
                </c:pt>
                <c:pt idx="4">
                  <c:v>1671.86</c:v>
                </c:pt>
              </c:numCache>
            </c:numRef>
          </c:val>
          <c:smooth val="0"/>
        </c:ser>
        <c:dLbls>
          <c:showLegendKey val="0"/>
          <c:showVal val="0"/>
          <c:showCatName val="0"/>
          <c:showSerName val="0"/>
          <c:showPercent val="0"/>
          <c:showBubbleSize val="0"/>
        </c:dLbls>
        <c:marker val="1"/>
        <c:smooth val="0"/>
        <c:axId val="53051776"/>
        <c:axId val="53053696"/>
      </c:lineChart>
      <c:dateAx>
        <c:axId val="53051776"/>
        <c:scaling>
          <c:orientation val="minMax"/>
        </c:scaling>
        <c:delete val="1"/>
        <c:axPos val="b"/>
        <c:numFmt formatCode="ge" sourceLinked="1"/>
        <c:majorTickMark val="none"/>
        <c:minorTickMark val="none"/>
        <c:tickLblPos val="none"/>
        <c:crossAx val="53053696"/>
        <c:crosses val="autoZero"/>
        <c:auto val="1"/>
        <c:lblOffset val="100"/>
        <c:baseTimeUnit val="years"/>
      </c:dateAx>
      <c:valAx>
        <c:axId val="5305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05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41.87</c:v>
                </c:pt>
                <c:pt idx="1">
                  <c:v>42.78</c:v>
                </c:pt>
                <c:pt idx="2">
                  <c:v>46.07</c:v>
                </c:pt>
                <c:pt idx="3">
                  <c:v>44.86</c:v>
                </c:pt>
                <c:pt idx="4">
                  <c:v>43.03</c:v>
                </c:pt>
              </c:numCache>
            </c:numRef>
          </c:val>
        </c:ser>
        <c:dLbls>
          <c:showLegendKey val="0"/>
          <c:showVal val="0"/>
          <c:showCatName val="0"/>
          <c:showSerName val="0"/>
          <c:showPercent val="0"/>
          <c:showBubbleSize val="0"/>
        </c:dLbls>
        <c:gapWidth val="150"/>
        <c:axId val="90971520"/>
        <c:axId val="9098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52.89</c:v>
                </c:pt>
                <c:pt idx="2">
                  <c:v>51.73</c:v>
                </c:pt>
                <c:pt idx="3">
                  <c:v>53.01</c:v>
                </c:pt>
                <c:pt idx="4">
                  <c:v>50.54</c:v>
                </c:pt>
              </c:numCache>
            </c:numRef>
          </c:val>
          <c:smooth val="0"/>
        </c:ser>
        <c:dLbls>
          <c:showLegendKey val="0"/>
          <c:showVal val="0"/>
          <c:showCatName val="0"/>
          <c:showSerName val="0"/>
          <c:showPercent val="0"/>
          <c:showBubbleSize val="0"/>
        </c:dLbls>
        <c:marker val="1"/>
        <c:smooth val="0"/>
        <c:axId val="90971520"/>
        <c:axId val="90985984"/>
      </c:lineChart>
      <c:dateAx>
        <c:axId val="90971520"/>
        <c:scaling>
          <c:orientation val="minMax"/>
        </c:scaling>
        <c:delete val="1"/>
        <c:axPos val="b"/>
        <c:numFmt formatCode="ge" sourceLinked="1"/>
        <c:majorTickMark val="none"/>
        <c:minorTickMark val="none"/>
        <c:tickLblPos val="none"/>
        <c:crossAx val="90985984"/>
        <c:crosses val="autoZero"/>
        <c:auto val="1"/>
        <c:lblOffset val="100"/>
        <c:baseTimeUnit val="years"/>
      </c:dateAx>
      <c:valAx>
        <c:axId val="9098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97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409.12</c:v>
                </c:pt>
                <c:pt idx="1">
                  <c:v>370.38</c:v>
                </c:pt>
                <c:pt idx="2">
                  <c:v>369.73</c:v>
                </c:pt>
                <c:pt idx="3">
                  <c:v>385.72</c:v>
                </c:pt>
                <c:pt idx="4">
                  <c:v>416.61</c:v>
                </c:pt>
              </c:numCache>
            </c:numRef>
          </c:val>
        </c:ser>
        <c:dLbls>
          <c:showLegendKey val="0"/>
          <c:showVal val="0"/>
          <c:showCatName val="0"/>
          <c:showSerName val="0"/>
          <c:showPercent val="0"/>
          <c:showBubbleSize val="0"/>
        </c:dLbls>
        <c:gapWidth val="150"/>
        <c:axId val="91007616"/>
        <c:axId val="9100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300.52</c:v>
                </c:pt>
                <c:pt idx="2">
                  <c:v>310.47000000000003</c:v>
                </c:pt>
                <c:pt idx="3">
                  <c:v>299.39</c:v>
                </c:pt>
                <c:pt idx="4">
                  <c:v>320.36</c:v>
                </c:pt>
              </c:numCache>
            </c:numRef>
          </c:val>
          <c:smooth val="0"/>
        </c:ser>
        <c:dLbls>
          <c:showLegendKey val="0"/>
          <c:showVal val="0"/>
          <c:showCatName val="0"/>
          <c:showSerName val="0"/>
          <c:showPercent val="0"/>
          <c:showBubbleSize val="0"/>
        </c:dLbls>
        <c:marker val="1"/>
        <c:smooth val="0"/>
        <c:axId val="91007616"/>
        <c:axId val="91009792"/>
      </c:lineChart>
      <c:dateAx>
        <c:axId val="91007616"/>
        <c:scaling>
          <c:orientation val="minMax"/>
        </c:scaling>
        <c:delete val="1"/>
        <c:axPos val="b"/>
        <c:numFmt formatCode="ge" sourceLinked="1"/>
        <c:majorTickMark val="none"/>
        <c:minorTickMark val="none"/>
        <c:tickLblPos val="none"/>
        <c:crossAx val="91009792"/>
        <c:crosses val="autoZero"/>
        <c:auto val="1"/>
        <c:lblOffset val="100"/>
        <c:baseTimeUnit val="years"/>
      </c:dateAx>
      <c:valAx>
        <c:axId val="9100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00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6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島根県　浜田市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D3</v>
      </c>
      <c r="X8" s="46"/>
      <c r="Y8" s="46"/>
      <c r="Z8" s="46"/>
      <c r="AA8" s="46"/>
      <c r="AB8" s="46"/>
      <c r="AC8" s="46"/>
      <c r="AD8" s="3"/>
      <c r="AE8" s="3"/>
      <c r="AF8" s="3"/>
      <c r="AG8" s="3"/>
      <c r="AH8" s="3"/>
      <c r="AI8" s="3"/>
      <c r="AJ8" s="3"/>
      <c r="AK8" s="3"/>
      <c r="AL8" s="47">
        <f>データ!R6</f>
        <v>57504</v>
      </c>
      <c r="AM8" s="47"/>
      <c r="AN8" s="47"/>
      <c r="AO8" s="47"/>
      <c r="AP8" s="47"/>
      <c r="AQ8" s="47"/>
      <c r="AR8" s="47"/>
      <c r="AS8" s="47"/>
      <c r="AT8" s="43">
        <f>データ!S6</f>
        <v>690.66</v>
      </c>
      <c r="AU8" s="43"/>
      <c r="AV8" s="43"/>
      <c r="AW8" s="43"/>
      <c r="AX8" s="43"/>
      <c r="AY8" s="43"/>
      <c r="AZ8" s="43"/>
      <c r="BA8" s="43"/>
      <c r="BB8" s="43">
        <f>データ!T6</f>
        <v>83.26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10.64</v>
      </c>
      <c r="Q10" s="43"/>
      <c r="R10" s="43"/>
      <c r="S10" s="43"/>
      <c r="T10" s="43"/>
      <c r="U10" s="43"/>
      <c r="V10" s="43"/>
      <c r="W10" s="43">
        <f>データ!P6</f>
        <v>95.09</v>
      </c>
      <c r="X10" s="43"/>
      <c r="Y10" s="43"/>
      <c r="Z10" s="43"/>
      <c r="AA10" s="43"/>
      <c r="AB10" s="43"/>
      <c r="AC10" s="43"/>
      <c r="AD10" s="47">
        <f>データ!Q6</f>
        <v>2970</v>
      </c>
      <c r="AE10" s="47"/>
      <c r="AF10" s="47"/>
      <c r="AG10" s="47"/>
      <c r="AH10" s="47"/>
      <c r="AI10" s="47"/>
      <c r="AJ10" s="47"/>
      <c r="AK10" s="2"/>
      <c r="AL10" s="47">
        <f>データ!U6</f>
        <v>6065</v>
      </c>
      <c r="AM10" s="47"/>
      <c r="AN10" s="47"/>
      <c r="AO10" s="47"/>
      <c r="AP10" s="47"/>
      <c r="AQ10" s="47"/>
      <c r="AR10" s="47"/>
      <c r="AS10" s="47"/>
      <c r="AT10" s="43">
        <f>データ!V6</f>
        <v>2.04</v>
      </c>
      <c r="AU10" s="43"/>
      <c r="AV10" s="43"/>
      <c r="AW10" s="43"/>
      <c r="AX10" s="43"/>
      <c r="AY10" s="43"/>
      <c r="AZ10" s="43"/>
      <c r="BA10" s="43"/>
      <c r="BB10" s="43">
        <f>データ!W6</f>
        <v>2973.04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322024</v>
      </c>
      <c r="D6" s="31">
        <f t="shared" si="3"/>
        <v>47</v>
      </c>
      <c r="E6" s="31">
        <f t="shared" si="3"/>
        <v>17</v>
      </c>
      <c r="F6" s="31">
        <f t="shared" si="3"/>
        <v>4</v>
      </c>
      <c r="G6" s="31">
        <f t="shared" si="3"/>
        <v>0</v>
      </c>
      <c r="H6" s="31" t="str">
        <f t="shared" si="3"/>
        <v>島根県　浜田市</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10.64</v>
      </c>
      <c r="P6" s="32">
        <f t="shared" si="3"/>
        <v>95.09</v>
      </c>
      <c r="Q6" s="32">
        <f t="shared" si="3"/>
        <v>2970</v>
      </c>
      <c r="R6" s="32">
        <f t="shared" si="3"/>
        <v>57504</v>
      </c>
      <c r="S6" s="32">
        <f t="shared" si="3"/>
        <v>690.66</v>
      </c>
      <c r="T6" s="32">
        <f t="shared" si="3"/>
        <v>83.26</v>
      </c>
      <c r="U6" s="32">
        <f t="shared" si="3"/>
        <v>6065</v>
      </c>
      <c r="V6" s="32">
        <f t="shared" si="3"/>
        <v>2.04</v>
      </c>
      <c r="W6" s="32">
        <f t="shared" si="3"/>
        <v>2973.04</v>
      </c>
      <c r="X6" s="33">
        <f>IF(X7="",NA(),X7)</f>
        <v>55.88</v>
      </c>
      <c r="Y6" s="33">
        <f t="shared" ref="Y6:AG6" si="4">IF(Y7="",NA(),Y7)</f>
        <v>54.15</v>
      </c>
      <c r="Z6" s="33">
        <f t="shared" si="4"/>
        <v>57.11</v>
      </c>
      <c r="AA6" s="33">
        <f t="shared" si="4"/>
        <v>61.05</v>
      </c>
      <c r="AB6" s="33">
        <f t="shared" si="4"/>
        <v>65.239999999999995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183.44</v>
      </c>
      <c r="BF6" s="33">
        <f t="shared" ref="BF6:BN6" si="7">IF(BF7="",NA(),BF7)</f>
        <v>91.83</v>
      </c>
      <c r="BG6" s="33">
        <f t="shared" si="7"/>
        <v>125.04</v>
      </c>
      <c r="BH6" s="33">
        <f t="shared" si="7"/>
        <v>135.77000000000001</v>
      </c>
      <c r="BI6" s="33">
        <f t="shared" si="7"/>
        <v>155.55000000000001</v>
      </c>
      <c r="BJ6" s="33">
        <f t="shared" si="7"/>
        <v>1868.17</v>
      </c>
      <c r="BK6" s="33">
        <f t="shared" si="7"/>
        <v>1835.56</v>
      </c>
      <c r="BL6" s="33">
        <f t="shared" si="7"/>
        <v>1716.82</v>
      </c>
      <c r="BM6" s="33">
        <f t="shared" si="7"/>
        <v>1554.05</v>
      </c>
      <c r="BN6" s="33">
        <f t="shared" si="7"/>
        <v>1671.86</v>
      </c>
      <c r="BO6" s="32" t="str">
        <f>IF(BO7="","",IF(BO7="-","【-】","【"&amp;SUBSTITUTE(TEXT(BO7,"#,##0.00"),"-","△")&amp;"】"))</f>
        <v>【1,479.31】</v>
      </c>
      <c r="BP6" s="33">
        <f>IF(BP7="",NA(),BP7)</f>
        <v>41.87</v>
      </c>
      <c r="BQ6" s="33">
        <f t="shared" ref="BQ6:BY6" si="8">IF(BQ7="",NA(),BQ7)</f>
        <v>42.78</v>
      </c>
      <c r="BR6" s="33">
        <f t="shared" si="8"/>
        <v>46.07</v>
      </c>
      <c r="BS6" s="33">
        <f t="shared" si="8"/>
        <v>44.86</v>
      </c>
      <c r="BT6" s="33">
        <f t="shared" si="8"/>
        <v>43.03</v>
      </c>
      <c r="BU6" s="33">
        <f t="shared" si="8"/>
        <v>55.15</v>
      </c>
      <c r="BV6" s="33">
        <f t="shared" si="8"/>
        <v>52.89</v>
      </c>
      <c r="BW6" s="33">
        <f t="shared" si="8"/>
        <v>51.73</v>
      </c>
      <c r="BX6" s="33">
        <f t="shared" si="8"/>
        <v>53.01</v>
      </c>
      <c r="BY6" s="33">
        <f t="shared" si="8"/>
        <v>50.54</v>
      </c>
      <c r="BZ6" s="32" t="str">
        <f>IF(BZ7="","",IF(BZ7="-","【-】","【"&amp;SUBSTITUTE(TEXT(BZ7,"#,##0.00"),"-","△")&amp;"】"))</f>
        <v>【63.50】</v>
      </c>
      <c r="CA6" s="33">
        <f>IF(CA7="",NA(),CA7)</f>
        <v>409.12</v>
      </c>
      <c r="CB6" s="33">
        <f t="shared" ref="CB6:CJ6" si="9">IF(CB7="",NA(),CB7)</f>
        <v>370.38</v>
      </c>
      <c r="CC6" s="33">
        <f t="shared" si="9"/>
        <v>369.73</v>
      </c>
      <c r="CD6" s="33">
        <f t="shared" si="9"/>
        <v>385.72</v>
      </c>
      <c r="CE6" s="33">
        <f t="shared" si="9"/>
        <v>416.61</v>
      </c>
      <c r="CF6" s="33">
        <f t="shared" si="9"/>
        <v>283.05</v>
      </c>
      <c r="CG6" s="33">
        <f t="shared" si="9"/>
        <v>300.52</v>
      </c>
      <c r="CH6" s="33">
        <f t="shared" si="9"/>
        <v>310.47000000000003</v>
      </c>
      <c r="CI6" s="33">
        <f t="shared" si="9"/>
        <v>299.39</v>
      </c>
      <c r="CJ6" s="33">
        <f t="shared" si="9"/>
        <v>320.36</v>
      </c>
      <c r="CK6" s="32" t="str">
        <f>IF(CK7="","",IF(CK7="-","【-】","【"&amp;SUBSTITUTE(TEXT(CK7,"#,##0.00"),"-","△")&amp;"】"))</f>
        <v>【253.12】</v>
      </c>
      <c r="CL6" s="33">
        <f>IF(CL7="",NA(),CL7)</f>
        <v>33.770000000000003</v>
      </c>
      <c r="CM6" s="33">
        <f t="shared" ref="CM6:CU6" si="10">IF(CM7="",NA(),CM7)</f>
        <v>34.06</v>
      </c>
      <c r="CN6" s="33">
        <f t="shared" si="10"/>
        <v>36.83</v>
      </c>
      <c r="CO6" s="33">
        <f t="shared" si="10"/>
        <v>36.4</v>
      </c>
      <c r="CP6" s="33">
        <f t="shared" si="10"/>
        <v>36.340000000000003</v>
      </c>
      <c r="CQ6" s="33">
        <f t="shared" si="10"/>
        <v>36.18</v>
      </c>
      <c r="CR6" s="33">
        <f t="shared" si="10"/>
        <v>36.799999999999997</v>
      </c>
      <c r="CS6" s="33">
        <f t="shared" si="10"/>
        <v>36.67</v>
      </c>
      <c r="CT6" s="33">
        <f t="shared" si="10"/>
        <v>36.200000000000003</v>
      </c>
      <c r="CU6" s="33">
        <f t="shared" si="10"/>
        <v>34.74</v>
      </c>
      <c r="CV6" s="32" t="str">
        <f>IF(CV7="","",IF(CV7="-","【-】","【"&amp;SUBSTITUTE(TEXT(CV7,"#,##0.00"),"-","△")&amp;"】"))</f>
        <v>【41.06】</v>
      </c>
      <c r="CW6" s="33">
        <f>IF(CW7="",NA(),CW7)</f>
        <v>69.3</v>
      </c>
      <c r="CX6" s="33">
        <f t="shared" ref="CX6:DF6" si="11">IF(CX7="",NA(),CX7)</f>
        <v>69.11</v>
      </c>
      <c r="CY6" s="33">
        <f t="shared" si="11"/>
        <v>67.52</v>
      </c>
      <c r="CZ6" s="33">
        <f t="shared" si="11"/>
        <v>67.36</v>
      </c>
      <c r="DA6" s="33">
        <f t="shared" si="11"/>
        <v>68.430000000000007</v>
      </c>
      <c r="DB6" s="33">
        <f t="shared" si="11"/>
        <v>72.14</v>
      </c>
      <c r="DC6" s="33">
        <f t="shared" si="11"/>
        <v>71.62</v>
      </c>
      <c r="DD6" s="33">
        <f t="shared" si="11"/>
        <v>71.239999999999995</v>
      </c>
      <c r="DE6" s="33">
        <f t="shared" si="11"/>
        <v>71.069999999999993</v>
      </c>
      <c r="DF6" s="33">
        <f t="shared" si="11"/>
        <v>70.14</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0.05</v>
      </c>
      <c r="EL6" s="33">
        <f t="shared" si="14"/>
        <v>7.0000000000000007E-2</v>
      </c>
      <c r="EM6" s="33">
        <f t="shared" si="14"/>
        <v>0.08</v>
      </c>
      <c r="EN6" s="32" t="str">
        <f>IF(EN7="","",IF(EN7="-","【-】","【"&amp;SUBSTITUTE(TEXT(EN7,"#,##0.00"),"-","△")&amp;"】"))</f>
        <v>【0.05】</v>
      </c>
    </row>
    <row r="7" spans="1:144" s="34" customFormat="1">
      <c r="A7" s="26"/>
      <c r="B7" s="35">
        <v>2014</v>
      </c>
      <c r="C7" s="35">
        <v>322024</v>
      </c>
      <c r="D7" s="35">
        <v>47</v>
      </c>
      <c r="E7" s="35">
        <v>17</v>
      </c>
      <c r="F7" s="35">
        <v>4</v>
      </c>
      <c r="G7" s="35">
        <v>0</v>
      </c>
      <c r="H7" s="35" t="s">
        <v>96</v>
      </c>
      <c r="I7" s="35" t="s">
        <v>97</v>
      </c>
      <c r="J7" s="35" t="s">
        <v>98</v>
      </c>
      <c r="K7" s="35" t="s">
        <v>99</v>
      </c>
      <c r="L7" s="35" t="s">
        <v>100</v>
      </c>
      <c r="M7" s="36" t="s">
        <v>101</v>
      </c>
      <c r="N7" s="36" t="s">
        <v>102</v>
      </c>
      <c r="O7" s="36">
        <v>10.64</v>
      </c>
      <c r="P7" s="36">
        <v>95.09</v>
      </c>
      <c r="Q7" s="36">
        <v>2970</v>
      </c>
      <c r="R7" s="36">
        <v>57504</v>
      </c>
      <c r="S7" s="36">
        <v>690.66</v>
      </c>
      <c r="T7" s="36">
        <v>83.26</v>
      </c>
      <c r="U7" s="36">
        <v>6065</v>
      </c>
      <c r="V7" s="36">
        <v>2.04</v>
      </c>
      <c r="W7" s="36">
        <v>2973.04</v>
      </c>
      <c r="X7" s="36">
        <v>55.88</v>
      </c>
      <c r="Y7" s="36">
        <v>54.15</v>
      </c>
      <c r="Z7" s="36">
        <v>57.11</v>
      </c>
      <c r="AA7" s="36">
        <v>61.05</v>
      </c>
      <c r="AB7" s="36">
        <v>65.239999999999995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183.44</v>
      </c>
      <c r="BF7" s="36">
        <v>91.83</v>
      </c>
      <c r="BG7" s="36">
        <v>125.04</v>
      </c>
      <c r="BH7" s="36">
        <v>135.77000000000001</v>
      </c>
      <c r="BI7" s="36">
        <v>155.55000000000001</v>
      </c>
      <c r="BJ7" s="36">
        <v>1868.17</v>
      </c>
      <c r="BK7" s="36">
        <v>1835.56</v>
      </c>
      <c r="BL7" s="36">
        <v>1716.82</v>
      </c>
      <c r="BM7" s="36">
        <v>1554.05</v>
      </c>
      <c r="BN7" s="36">
        <v>1671.86</v>
      </c>
      <c r="BO7" s="36">
        <v>1479.31</v>
      </c>
      <c r="BP7" s="36">
        <v>41.87</v>
      </c>
      <c r="BQ7" s="36">
        <v>42.78</v>
      </c>
      <c r="BR7" s="36">
        <v>46.07</v>
      </c>
      <c r="BS7" s="36">
        <v>44.86</v>
      </c>
      <c r="BT7" s="36">
        <v>43.03</v>
      </c>
      <c r="BU7" s="36">
        <v>55.15</v>
      </c>
      <c r="BV7" s="36">
        <v>52.89</v>
      </c>
      <c r="BW7" s="36">
        <v>51.73</v>
      </c>
      <c r="BX7" s="36">
        <v>53.01</v>
      </c>
      <c r="BY7" s="36">
        <v>50.54</v>
      </c>
      <c r="BZ7" s="36">
        <v>63.5</v>
      </c>
      <c r="CA7" s="36">
        <v>409.12</v>
      </c>
      <c r="CB7" s="36">
        <v>370.38</v>
      </c>
      <c r="CC7" s="36">
        <v>369.73</v>
      </c>
      <c r="CD7" s="36">
        <v>385.72</v>
      </c>
      <c r="CE7" s="36">
        <v>416.61</v>
      </c>
      <c r="CF7" s="36">
        <v>283.05</v>
      </c>
      <c r="CG7" s="36">
        <v>300.52</v>
      </c>
      <c r="CH7" s="36">
        <v>310.47000000000003</v>
      </c>
      <c r="CI7" s="36">
        <v>299.39</v>
      </c>
      <c r="CJ7" s="36">
        <v>320.36</v>
      </c>
      <c r="CK7" s="36">
        <v>253.12</v>
      </c>
      <c r="CL7" s="36">
        <v>33.770000000000003</v>
      </c>
      <c r="CM7" s="36">
        <v>34.06</v>
      </c>
      <c r="CN7" s="36">
        <v>36.83</v>
      </c>
      <c r="CO7" s="36">
        <v>36.4</v>
      </c>
      <c r="CP7" s="36">
        <v>36.340000000000003</v>
      </c>
      <c r="CQ7" s="36">
        <v>36.18</v>
      </c>
      <c r="CR7" s="36">
        <v>36.799999999999997</v>
      </c>
      <c r="CS7" s="36">
        <v>36.67</v>
      </c>
      <c r="CT7" s="36">
        <v>36.200000000000003</v>
      </c>
      <c r="CU7" s="36">
        <v>34.74</v>
      </c>
      <c r="CV7" s="36">
        <v>41.06</v>
      </c>
      <c r="CW7" s="36">
        <v>69.3</v>
      </c>
      <c r="CX7" s="36">
        <v>69.11</v>
      </c>
      <c r="CY7" s="36">
        <v>67.52</v>
      </c>
      <c r="CZ7" s="36">
        <v>67.36</v>
      </c>
      <c r="DA7" s="36">
        <v>68.430000000000007</v>
      </c>
      <c r="DB7" s="36">
        <v>72.14</v>
      </c>
      <c r="DC7" s="36">
        <v>71.62</v>
      </c>
      <c r="DD7" s="36">
        <v>71.239999999999995</v>
      </c>
      <c r="DE7" s="36">
        <v>71.069999999999993</v>
      </c>
      <c r="DF7" s="36">
        <v>70.14</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0.05</v>
      </c>
      <c r="EL7" s="36">
        <v>7.0000000000000007E-2</v>
      </c>
      <c r="EM7" s="36">
        <v>0.08</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r00695</cp:lastModifiedBy>
  <cp:lastPrinted>2016-02-23T03:06:56Z</cp:lastPrinted>
  <dcterms:created xsi:type="dcterms:W3CDTF">2016-02-03T09:05:56Z</dcterms:created>
  <dcterms:modified xsi:type="dcterms:W3CDTF">2016-02-25T05:49:53Z</dcterms:modified>
  <cp:category/>
</cp:coreProperties>
</file>