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<sst xmlns="http://schemas.openxmlformats.org/spreadsheetml/2006/main" count="217" uniqueCount="107">
  <si>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</si>
  <si>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</si>
  <si>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</si>
  <si>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</si>
  <si>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</si>
  <si>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</si>
  <si>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</si>
  <si>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</si>
  <si>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</si>
  <si>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</si>
  <si>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</si>
  <si>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</si>
  <si>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</si>
  <si>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</si>
  <si>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</si>
  <si>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</si>
  <si>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</si>
  <si>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</si>
  <si>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</si>
  <si>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</si>
  <si>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</si>
  <si>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</si>
  <si>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</si>
  <si>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</si>
  <si>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</si>
  <si>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</si>
  <si>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</si>
  <si>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</si>
  <si>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</si>
  <si>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</si>
  <si>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</si>
  <si>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</si>
  <si>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</si>
  <si>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</si>
  <si>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</si>
  <si>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</si>
  <si>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</si>
  <si>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</si>
  <si>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</si>
  <si>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</si>
  <si>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</si>
  <si>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</si>
  <si>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</si>
  <si>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</si>
  <si>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</si>
  <si>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</si>
  <si>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</si>
  <si>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</si>
  <si>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</si>
  <si>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</si>
  <si>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</si>
  <si>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</si>
  <si>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</si>
  <si>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</si>
  <si>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</si>
  <si>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</si>
  <si>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</si>
  <si>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</si>
  <si>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</si>
  <si>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</si>
  <si>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</si>
  <si>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</si>
  <si>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</si>
  <si>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</si>
  <si>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</si>
  <si>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</si>
  <si>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</si>
  <si>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</si>
  <si>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</si>
  <si>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</si>
  <si>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</si>
  <si>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</si>
  <si>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</si>
  <si>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</si>
  <si>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</si>
  <si>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</si>
  <si>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</si>
  <si>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</si>
  <si>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</si>
  <si>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</si>
  <si>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</si>
  <si>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</si>
  <si>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</si>
  <si>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</si>
  <si>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</si>
  <si>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</si>
  <si>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</si>
  <si>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</si>
  <si>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</si>
  <si>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</si>
  <si>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</si>
  <si>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</si>
  <si>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</si>
  <si>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松江市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</si>
  <si>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</si>
  <si>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</si>
  <si>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</si>
  <si>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</si>
  <si>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</si>
  <si>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</si>
  <si>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</si>
  <si>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</si>
  <si>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</si>
  <si>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</si>
  <si>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3"/>
        <color theme="1"/>
        <rFont val="ＭＳ ゴシック"/>
        <family val="3"/>
        <charset val="128"/>
      </rPr>
      <t>概ね健全経営を維持している。</t>
    </r>
    <r>
      <rPr>
        <sz val="14"/>
        <color theme="1"/>
        <rFont val="ＭＳ ゴシック"/>
        <family val="3"/>
        <charset val="128"/>
      </rPr>
      <t xml:space="preserve">
</t>
    </r>
    <r>
      <rPr>
        <sz val="11"/>
        <color theme="1"/>
        <rFont val="ＭＳ ゴシック"/>
        <family val="3"/>
        <charset val="128"/>
      </rPr>
      <t xml:space="preserve">
・水源に恵まれず、県受水に依存していることや、平地が少ないなどの地形的制約から浄水・配水コストがかかるため、給水原価は平均より高い。
・平成23年から新たに斐伊川水系の県受水を開始したが、その受水費負担は、経営努力で吸収し、独立採算による健全経営を維持している。(①、⑤、⑥)
・平成23年からの受水開始で、施設利用率は低下したが、積年の課題であった水不足は解消した。
・施設能力に適度な余裕を確保した上で(3割程度)、施設規模の適正化を図る。
・有収率は、平均以上であり、今後も漏水調査や老朽管更新により維持していく。(⑦、⑧)
・「企業債残高対給水収益比率」は、建設改良計画の見直しや借入額の抑制に努め、平均を下回っている。
・今後、多くの老朽施設・管路の更新や耐震化を予定している。平成27年1月1日に料金改定を実施し、水道料金の適正化を図っているが、過度に企業債に頼ることなく事業を行っていくために、既存の内部留保資金の他、料金改定により生み出された財源を活用して、当面、「企業債残高対給水収益比率」を200％にすることを目標としている。
(③、④)</t>
    </r>
    <rPh sb="0" eb="1">
      <t>オオム</t>
    </rPh>
    <rPh sb="2" eb="4">
      <t>ケンゼン</t>
    </rPh>
    <rPh sb="4" eb="6">
      <t>ケイエイ</t>
    </rPh>
    <rPh sb="7" eb="9">
      <t>イジ</t>
    </rPh>
    <rPh sb="17" eb="19">
      <t>スイゲン</t>
    </rPh>
    <rPh sb="20" eb="21">
      <t>メグ</t>
    </rPh>
    <rPh sb="25" eb="26">
      <t>ケン</t>
    </rPh>
    <rPh sb="26" eb="28">
      <t>ジュスイ</t>
    </rPh>
    <rPh sb="29" eb="31">
      <t>イゾン</t>
    </rPh>
    <rPh sb="39" eb="41">
      <t>ヘイチ</t>
    </rPh>
    <rPh sb="42" eb="43">
      <t>スク</t>
    </rPh>
    <rPh sb="48" eb="51">
      <t>チケイテキ</t>
    </rPh>
    <rPh sb="51" eb="53">
      <t>セイヤク</t>
    </rPh>
    <rPh sb="55" eb="57">
      <t>ジョウスイ</t>
    </rPh>
    <rPh sb="58" eb="60">
      <t>ハイスイ</t>
    </rPh>
    <rPh sb="70" eb="72">
      <t>キュウスイ</t>
    </rPh>
    <rPh sb="72" eb="74">
      <t>ゲンカ</t>
    </rPh>
    <rPh sb="75" eb="77">
      <t>ヘイキン</t>
    </rPh>
    <rPh sb="79" eb="80">
      <t>タカ</t>
    </rPh>
    <rPh sb="84" eb="86">
      <t>ヘイセイ</t>
    </rPh>
    <rPh sb="88" eb="89">
      <t>ネン</t>
    </rPh>
    <rPh sb="91" eb="92">
      <t>アラ</t>
    </rPh>
    <rPh sb="94" eb="97">
      <t>ヒイカワ</t>
    </rPh>
    <rPh sb="97" eb="99">
      <t>スイケイ</t>
    </rPh>
    <rPh sb="100" eb="101">
      <t>ケン</t>
    </rPh>
    <rPh sb="101" eb="103">
      <t>ジュスイ</t>
    </rPh>
    <rPh sb="104" eb="106">
      <t>カイシ</t>
    </rPh>
    <rPh sb="112" eb="114">
      <t>ジュスイ</t>
    </rPh>
    <rPh sb="114" eb="115">
      <t>ヒ</t>
    </rPh>
    <rPh sb="115" eb="117">
      <t>フタン</t>
    </rPh>
    <rPh sb="119" eb="121">
      <t>ケイエイ</t>
    </rPh>
    <rPh sb="121" eb="123">
      <t>ドリョク</t>
    </rPh>
    <rPh sb="124" eb="126">
      <t>キュウシュウ</t>
    </rPh>
    <rPh sb="128" eb="130">
      <t>ドクリツ</t>
    </rPh>
    <rPh sb="130" eb="132">
      <t>サイサン</t>
    </rPh>
    <rPh sb="135" eb="137">
      <t>ケンゼン</t>
    </rPh>
    <rPh sb="137" eb="139">
      <t>ケイエイ</t>
    </rPh>
    <rPh sb="140" eb="142">
      <t>イジ</t>
    </rPh>
    <rPh sb="157" eb="159">
      <t>ヘイセイ</t>
    </rPh>
    <rPh sb="161" eb="162">
      <t>ネン</t>
    </rPh>
    <rPh sb="165" eb="167">
      <t>ジュスイ</t>
    </rPh>
    <rPh sb="167" eb="169">
      <t>カイシ</t>
    </rPh>
    <rPh sb="171" eb="173">
      <t>シセツ</t>
    </rPh>
    <rPh sb="173" eb="176">
      <t>リヨウリツ</t>
    </rPh>
    <rPh sb="177" eb="179">
      <t>テイカ</t>
    </rPh>
    <rPh sb="183" eb="185">
      <t>セキネン</t>
    </rPh>
    <rPh sb="186" eb="188">
      <t>カダイ</t>
    </rPh>
    <rPh sb="192" eb="195">
      <t>ミズブソク</t>
    </rPh>
    <rPh sb="196" eb="198">
      <t>カイショウ</t>
    </rPh>
    <rPh sb="203" eb="205">
      <t>シセツ</t>
    </rPh>
    <rPh sb="205" eb="207">
      <t>ノウリョク</t>
    </rPh>
    <rPh sb="208" eb="210">
      <t>テキド</t>
    </rPh>
    <rPh sb="211" eb="213">
      <t>ヨユウ</t>
    </rPh>
    <rPh sb="214" eb="216">
      <t>カクホ</t>
    </rPh>
    <rPh sb="218" eb="219">
      <t>ウエ</t>
    </rPh>
    <rPh sb="222" eb="223">
      <t>ワリ</t>
    </rPh>
    <rPh sb="223" eb="225">
      <t>テイド</t>
    </rPh>
    <rPh sb="227" eb="229">
      <t>シセツ</t>
    </rPh>
    <rPh sb="229" eb="231">
      <t>キボ</t>
    </rPh>
    <rPh sb="232" eb="235">
      <t>テキセイカ</t>
    </rPh>
    <rPh sb="236" eb="237">
      <t>ハカ</t>
    </rPh>
    <rPh sb="241" eb="243">
      <t>ユウシュウ</t>
    </rPh>
    <rPh sb="243" eb="244">
      <t>リツ</t>
    </rPh>
    <rPh sb="246" eb="248">
      <t>ヘイキン</t>
    </rPh>
    <rPh sb="248" eb="250">
      <t>イジョウ</t>
    </rPh>
    <rPh sb="254" eb="256">
      <t>コンゴ</t>
    </rPh>
    <rPh sb="257" eb="259">
      <t>ロウスイ</t>
    </rPh>
    <rPh sb="259" eb="261">
      <t>チョウサ</t>
    </rPh>
    <rPh sb="262" eb="264">
      <t>ロウキュウ</t>
    </rPh>
    <rPh sb="264" eb="265">
      <t>カン</t>
    </rPh>
    <rPh sb="265" eb="267">
      <t>コウシン</t>
    </rPh>
    <rPh sb="270" eb="272">
      <t>イジ</t>
    </rPh>
    <rPh sb="301" eb="303">
      <t>ケンセツ</t>
    </rPh>
    <rPh sb="303" eb="305">
      <t>カイリョウ</t>
    </rPh>
    <rPh sb="305" eb="307">
      <t>ケイカク</t>
    </rPh>
    <rPh sb="308" eb="310">
      <t>ミナオ</t>
    </rPh>
    <rPh sb="312" eb="314">
      <t>カリイレ</t>
    </rPh>
    <rPh sb="314" eb="315">
      <t>ガク</t>
    </rPh>
    <rPh sb="316" eb="318">
      <t>ヨクセイ</t>
    </rPh>
    <rPh sb="319" eb="320">
      <t>ツト</t>
    </rPh>
    <rPh sb="322" eb="324">
      <t>ヘイキン</t>
    </rPh>
    <rPh sb="325" eb="327">
      <t>シタマワ</t>
    </rPh>
    <rPh sb="334" eb="336">
      <t>コンゴ</t>
    </rPh>
    <rPh sb="355" eb="357">
      <t>ヨテイ</t>
    </rPh>
    <rPh sb="362" eb="364">
      <t>ヘイセイ</t>
    </rPh>
    <rPh sb="366" eb="367">
      <t>ネン</t>
    </rPh>
    <rPh sb="368" eb="369">
      <t>ガツ</t>
    </rPh>
    <rPh sb="370" eb="371">
      <t>ニチ</t>
    </rPh>
    <rPh sb="372" eb="374">
      <t>リョウキン</t>
    </rPh>
    <rPh sb="374" eb="376">
      <t>カイテイ</t>
    </rPh>
    <rPh sb="377" eb="379">
      <t>ジッシ</t>
    </rPh>
    <rPh sb="381" eb="383">
      <t>スイドウ</t>
    </rPh>
    <rPh sb="383" eb="385">
      <t>リョウキン</t>
    </rPh>
    <rPh sb="386" eb="389">
      <t>テキセイカ</t>
    </rPh>
    <rPh sb="390" eb="391">
      <t>ハカ</t>
    </rPh>
    <rPh sb="397" eb="399">
      <t>カド</t>
    </rPh>
    <rPh sb="400" eb="402">
      <t>キギョウ</t>
    </rPh>
    <rPh sb="402" eb="403">
      <t>サイ</t>
    </rPh>
    <rPh sb="404" eb="405">
      <t>タヨ</t>
    </rPh>
    <rPh sb="410" eb="412">
      <t>ジギョウ</t>
    </rPh>
    <rPh sb="413" eb="414">
      <t>オコナ</t>
    </rPh>
    <rPh sb="434" eb="436">
      <t>リョウキン</t>
    </rPh>
    <rPh sb="436" eb="438">
      <t>カイテイ</t>
    </rPh>
    <rPh sb="441" eb="442">
      <t>ウ</t>
    </rPh>
    <rPh sb="443" eb="444">
      <t>ダ</t>
    </rPh>
    <rPh sb="447" eb="449">
      <t>ザイゲン</t>
    </rPh>
    <rPh sb="450" eb="452">
      <t>カツヨウ</t>
    </rPh>
    <rPh sb="455" eb="457">
      <t>トウメン</t>
    </rPh>
    <rPh sb="483" eb="485">
      <t>モクヒョウ</t>
    </rPh>
    <phoneticPr fontId="4"/>
  </si>
  <si>
    <r>
      <rPr>
        <sz val="13"/>
        <color theme="1"/>
        <rFont val="ＭＳ ゴシック"/>
        <family val="3"/>
        <charset val="128"/>
      </rPr>
      <t>優先順位を定め、計画的に更新していく。</t>
    </r>
    <r>
      <rPr>
        <sz val="11"/>
        <color theme="1"/>
        <rFont val="ＭＳ ゴシック"/>
        <family val="3"/>
        <charset val="128"/>
      </rPr>
      <t xml:space="preserve">
・①有形固定資産減価償却率、②管路経年化率ともほぼ平均並み。
・施設・機器は、維持管理基準を設け、適正に点検や修繕を行い、長寿命化を図る。
・管路は、サンプル調査の結果に基づき、平均の使用限界年数を鋳鉄管では75年、それ以外は40年とし、計画的に更新を実施している。
・病院や地震の際の避難所となる場所へ配水する管路の耐震化を計画に基づき、平成34年度に100％を目指して実施していく。
・漏水履歴から更新が必要なものも計画的に更新している。</t>
    </r>
    <rPh sb="0" eb="2">
      <t>ユウセン</t>
    </rPh>
    <rPh sb="2" eb="4">
      <t>ジュンイ</t>
    </rPh>
    <rPh sb="5" eb="6">
      <t>サダ</t>
    </rPh>
    <rPh sb="8" eb="11">
      <t>ケイカクテキ</t>
    </rPh>
    <rPh sb="12" eb="14">
      <t>コウシン</t>
    </rPh>
    <rPh sb="24" eb="26">
      <t>ユウケイ</t>
    </rPh>
    <rPh sb="26" eb="28">
      <t>コテイ</t>
    </rPh>
    <rPh sb="28" eb="30">
      <t>シサン</t>
    </rPh>
    <rPh sb="30" eb="32">
      <t>ゲンカ</t>
    </rPh>
    <rPh sb="32" eb="34">
      <t>ショウキャク</t>
    </rPh>
    <rPh sb="34" eb="35">
      <t>リツ</t>
    </rPh>
    <rPh sb="37" eb="39">
      <t>カンロ</t>
    </rPh>
    <rPh sb="39" eb="42">
      <t>ケイネンカ</t>
    </rPh>
    <rPh sb="42" eb="43">
      <t>リツ</t>
    </rPh>
    <rPh sb="47" eb="49">
      <t>ヘイキン</t>
    </rPh>
    <rPh sb="49" eb="50">
      <t>ナ</t>
    </rPh>
    <rPh sb="55" eb="57">
      <t>シセツ</t>
    </rPh>
    <rPh sb="58" eb="60">
      <t>キキ</t>
    </rPh>
    <rPh sb="62" eb="64">
      <t>イジ</t>
    </rPh>
    <rPh sb="64" eb="66">
      <t>カンリ</t>
    </rPh>
    <rPh sb="66" eb="68">
      <t>キジュン</t>
    </rPh>
    <rPh sb="69" eb="70">
      <t>モウ</t>
    </rPh>
    <rPh sb="72" eb="74">
      <t>テキセイ</t>
    </rPh>
    <rPh sb="75" eb="77">
      <t>テンケン</t>
    </rPh>
    <rPh sb="78" eb="80">
      <t>シュウゼン</t>
    </rPh>
    <rPh sb="81" eb="82">
      <t>オコナ</t>
    </rPh>
    <rPh sb="84" eb="85">
      <t>チョウ</t>
    </rPh>
    <rPh sb="85" eb="88">
      <t>ジュミョウカ</t>
    </rPh>
    <rPh sb="89" eb="90">
      <t>ハカ</t>
    </rPh>
    <rPh sb="95" eb="97">
      <t>カンロ</t>
    </rPh>
    <rPh sb="103" eb="105">
      <t>チョウサ</t>
    </rPh>
    <rPh sb="106" eb="108">
      <t>ケッカ</t>
    </rPh>
    <rPh sb="109" eb="110">
      <t>モト</t>
    </rPh>
    <rPh sb="113" eb="115">
      <t>ヘイキン</t>
    </rPh>
    <rPh sb="116" eb="118">
      <t>シヨウ</t>
    </rPh>
    <rPh sb="118" eb="120">
      <t>ゲンカイ</t>
    </rPh>
    <rPh sb="120" eb="122">
      <t>ネンスウ</t>
    </rPh>
    <rPh sb="123" eb="126">
      <t>チュウテツカン</t>
    </rPh>
    <rPh sb="130" eb="131">
      <t>ネン</t>
    </rPh>
    <rPh sb="134" eb="136">
      <t>イガイ</t>
    </rPh>
    <rPh sb="139" eb="140">
      <t>ネン</t>
    </rPh>
    <rPh sb="143" eb="146">
      <t>ケイカクテキ</t>
    </rPh>
    <rPh sb="147" eb="149">
      <t>コウシン</t>
    </rPh>
    <rPh sb="150" eb="152">
      <t>ジッシ</t>
    </rPh>
    <rPh sb="159" eb="161">
      <t>ビョウイン</t>
    </rPh>
    <rPh sb="162" eb="164">
      <t>ジシン</t>
    </rPh>
    <rPh sb="165" eb="166">
      <t>サイ</t>
    </rPh>
    <rPh sb="167" eb="170">
      <t>ヒナンジョ</t>
    </rPh>
    <rPh sb="173" eb="175">
      <t>バショ</t>
    </rPh>
    <rPh sb="176" eb="178">
      <t>ハイスイ</t>
    </rPh>
    <rPh sb="180" eb="182">
      <t>カンロ</t>
    </rPh>
    <rPh sb="183" eb="186">
      <t>タイシンカ</t>
    </rPh>
    <rPh sb="187" eb="189">
      <t>ケイカク</t>
    </rPh>
    <rPh sb="190" eb="191">
      <t>モト</t>
    </rPh>
    <rPh sb="194" eb="196">
      <t>ヘイセイ</t>
    </rPh>
    <rPh sb="198" eb="200">
      <t>ネンド</t>
    </rPh>
    <rPh sb="206" eb="208">
      <t>メザ</t>
    </rPh>
    <rPh sb="210" eb="212">
      <t>ジッシ</t>
    </rPh>
    <rPh sb="219" eb="221">
      <t>ロウスイ</t>
    </rPh>
    <rPh sb="221" eb="223">
      <t>リレキ</t>
    </rPh>
    <rPh sb="225" eb="227">
      <t>コウシン</t>
    </rPh>
    <rPh sb="228" eb="230">
      <t>ヒツヨウ</t>
    </rPh>
    <rPh sb="234" eb="237">
      <t>ケイカクテキ</t>
    </rPh>
    <rPh sb="238" eb="240">
      <t>コウシン</t>
    </rPh>
    <phoneticPr fontId="4"/>
  </si>
  <si>
    <t>　水道事業は、現在のところ概ね健全な経営状況であると評価している。
　しかし、人口減少等により水需要が減少する中で、老朽施設・管路の更新や耐震化を実施していかなければならないことや、平成28年度末には、国の補助金や一般会計からの繰り入れで収支均衡を保っている福祉的な側面の強い簡易水道を統合することなど、経営状況は厳しくなると考えている。
　水道事業では、松江市の地域水道ビジョンである「第2次松江市水道事業経営戦略プラン」に基づき経営を行っているが、今後も官民連携の強化や具体的な広域化により経営基盤の強化に努め、安全・安心な水道を将来にわたって持続できるよう事業を実施していく。</t>
    <rPh sb="1" eb="3">
      <t>スイドウ</t>
    </rPh>
    <rPh sb="3" eb="5">
      <t>ジギョウ</t>
    </rPh>
    <rPh sb="7" eb="9">
      <t>ゲンザイ</t>
    </rPh>
    <rPh sb="13" eb="14">
      <t>オオム</t>
    </rPh>
    <rPh sb="15" eb="17">
      <t>ケンゼン</t>
    </rPh>
    <rPh sb="18" eb="20">
      <t>ケイエイ</t>
    </rPh>
    <rPh sb="20" eb="22">
      <t>ジョウキョウ</t>
    </rPh>
    <rPh sb="26" eb="28">
      <t>ヒョウカ</t>
    </rPh>
    <rPh sb="39" eb="41">
      <t>ジンコウ</t>
    </rPh>
    <rPh sb="41" eb="43">
      <t>ゲンショウ</t>
    </rPh>
    <rPh sb="43" eb="44">
      <t>トウ</t>
    </rPh>
    <rPh sb="47" eb="48">
      <t>ミズ</t>
    </rPh>
    <rPh sb="48" eb="50">
      <t>ジュヨウ</t>
    </rPh>
    <rPh sb="51" eb="53">
      <t>ゲンショウ</t>
    </rPh>
    <rPh sb="55" eb="56">
      <t>ナカ</t>
    </rPh>
    <rPh sb="58" eb="60">
      <t>ロウキュウ</t>
    </rPh>
    <rPh sb="60" eb="62">
      <t>シセツ</t>
    </rPh>
    <rPh sb="63" eb="65">
      <t>カンロ</t>
    </rPh>
    <rPh sb="66" eb="68">
      <t>コウシン</t>
    </rPh>
    <rPh sb="69" eb="72">
      <t>タイシンカ</t>
    </rPh>
    <rPh sb="73" eb="75">
      <t>ジッシ</t>
    </rPh>
    <rPh sb="91" eb="93">
      <t>ヘイセイ</t>
    </rPh>
    <rPh sb="95" eb="98">
      <t>ネンドマツ</t>
    </rPh>
    <rPh sb="101" eb="102">
      <t>クニ</t>
    </rPh>
    <rPh sb="103" eb="106">
      <t>ホジョキン</t>
    </rPh>
    <rPh sb="107" eb="109">
      <t>イッパン</t>
    </rPh>
    <rPh sb="109" eb="111">
      <t>カイケイ</t>
    </rPh>
    <rPh sb="114" eb="115">
      <t>ク</t>
    </rPh>
    <rPh sb="116" eb="117">
      <t>イ</t>
    </rPh>
    <rPh sb="119" eb="121">
      <t>シュウシ</t>
    </rPh>
    <rPh sb="121" eb="123">
      <t>キンコウ</t>
    </rPh>
    <rPh sb="124" eb="125">
      <t>タモ</t>
    </rPh>
    <rPh sb="129" eb="131">
      <t>フクシ</t>
    </rPh>
    <rPh sb="131" eb="132">
      <t>テキ</t>
    </rPh>
    <rPh sb="133" eb="135">
      <t>ソクメン</t>
    </rPh>
    <rPh sb="136" eb="137">
      <t>ツヨ</t>
    </rPh>
    <rPh sb="138" eb="140">
      <t>カンイ</t>
    </rPh>
    <rPh sb="140" eb="142">
      <t>スイドウ</t>
    </rPh>
    <rPh sb="143" eb="145">
      <t>トウゴウ</t>
    </rPh>
    <rPh sb="152" eb="154">
      <t>ケイエイ</t>
    </rPh>
    <rPh sb="154" eb="156">
      <t>ジョウキョウ</t>
    </rPh>
    <rPh sb="157" eb="158">
      <t>キビ</t>
    </rPh>
    <rPh sb="163" eb="164">
      <t>カンガ</t>
    </rPh>
    <rPh sb="171" eb="173">
      <t>スイドウ</t>
    </rPh>
    <rPh sb="173" eb="175">
      <t>ジギョウ</t>
    </rPh>
    <rPh sb="178" eb="181">
      <t>マツエシ</t>
    </rPh>
    <rPh sb="182" eb="184">
      <t>チイキ</t>
    </rPh>
    <rPh sb="184" eb="186">
      <t>スイドウ</t>
    </rPh>
    <rPh sb="194" eb="195">
      <t>ダイ</t>
    </rPh>
    <rPh sb="196" eb="197">
      <t>ジ</t>
    </rPh>
    <rPh sb="197" eb="200">
      <t>マツエシ</t>
    </rPh>
    <rPh sb="200" eb="202">
      <t>スイドウ</t>
    </rPh>
    <rPh sb="202" eb="204">
      <t>ジギョウ</t>
    </rPh>
    <rPh sb="204" eb="206">
      <t>ケイエイ</t>
    </rPh>
    <rPh sb="206" eb="208">
      <t>センリャク</t>
    </rPh>
    <rPh sb="213" eb="214">
      <t>モト</t>
    </rPh>
    <rPh sb="216" eb="218">
      <t>ケイエイ</t>
    </rPh>
    <rPh sb="219" eb="220">
      <t>オコナ</t>
    </rPh>
    <rPh sb="226" eb="228">
      <t>コンゴ</t>
    </rPh>
    <rPh sb="229" eb="231">
      <t>カンミン</t>
    </rPh>
    <rPh sb="231" eb="233">
      <t>レンケイ</t>
    </rPh>
    <rPh sb="234" eb="236">
      <t>キョウカ</t>
    </rPh>
    <rPh sb="237" eb="240">
      <t>グタイテキ</t>
    </rPh>
    <rPh sb="241" eb="244">
      <t>コウイキカ</t>
    </rPh>
    <rPh sb="247" eb="249">
      <t>ケイエイ</t>
    </rPh>
    <rPh sb="249" eb="251">
      <t>キバン</t>
    </rPh>
    <rPh sb="252" eb="254">
      <t>キョウカ</t>
    </rPh>
    <rPh sb="255" eb="256">
      <t>ツト</t>
    </rPh>
    <rPh sb="264" eb="266">
      <t>スイドウ</t>
    </rPh>
    <rPh sb="267" eb="269">
      <t>ショウライ</t>
    </rPh>
    <rPh sb="274" eb="276">
      <t>ジゾク</t>
    </rPh>
    <rPh sb="281" eb="283">
      <t>ジギョウ</t>
    </rPh>
    <rPh sb="284" eb="28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</si>
</sst>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
      <sz val="13"/>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0.88</c:v>
                </c:pt>
                <c:pt idx="1">
                  <c:v>0.8</c:v>
                </c:pt>
                <c:pt idx="2">
                  <c:v>0.73</c:v>
                </c:pt>
                <c:pt idx="3">
                  <c:v>1.07</c:v>
                </c:pt>
                <c:pt idx="4">
                  <c:v>0.49</c:v>
                </c:pt>
              </c:numCache>
            </c:numRef>
          </c:val>
        </c:ser>
        <c:dLbls>
          <c:showLegendKey val="0"/>
          <c:showVal val="0"/>
          <c:showCatName val="0"/>
          <c:showSerName val="0"/>
          <c:showPercent val="0"/>
          <c:showBubbleSize val="0"/>
        </c:dLbls>
        <c:gapWidth val="150"/>
        <c:axId val="37288192"/>
        <c:axId val="373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37288192"/>
        <c:axId val="37310848"/>
      </c:lineChart>
      <c:dateAx>
        <c:axId val="37288192"/>
        <c:scaling>
          <c:orientation val="minMax"/>
        </c:scaling>
        <c:delete val="1"/>
        <c:axPos val="b"/>
        <c:numFmt formatCode="ge" sourceLinked="1"/>
        <c:majorTickMark val="none"/>
        <c:minorTickMark val="none"/>
        <c:tickLblPos val="none"/>
        <c:crossAx val="37310848"/>
        <c:crosses val="autoZero"/>
        <c:auto val="1"/>
        <c:lblOffset val="100"/>
        <c:baseTimeUnit val="years"/>
      </c:dateAx>
      <c:valAx>
        <c:axId val="373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71.34</c:v>
                </c:pt>
                <c:pt idx="1">
                  <c:v>53.21</c:v>
                </c:pt>
                <c:pt idx="2">
                  <c:v>52.38</c:v>
                </c:pt>
                <c:pt idx="3">
                  <c:v>52.02</c:v>
                </c:pt>
                <c:pt idx="4">
                  <c:v>50.96</c:v>
                </c:pt>
              </c:numCache>
            </c:numRef>
          </c:val>
        </c:ser>
        <c:dLbls>
          <c:showLegendKey val="0"/>
          <c:showVal val="0"/>
          <c:showCatName val="0"/>
          <c:showSerName val="0"/>
          <c:showPercent val="0"/>
          <c:showBubbleSize val="0"/>
        </c:dLbls>
        <c:gapWidth val="150"/>
        <c:axId val="38166528"/>
        <c:axId val="381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38166528"/>
        <c:axId val="38168448"/>
      </c:lineChart>
      <c:dateAx>
        <c:axId val="38166528"/>
        <c:scaling>
          <c:orientation val="minMax"/>
        </c:scaling>
        <c:delete val="1"/>
        <c:axPos val="b"/>
        <c:numFmt formatCode="ge" sourceLinked="1"/>
        <c:majorTickMark val="none"/>
        <c:minorTickMark val="none"/>
        <c:tickLblPos val="none"/>
        <c:crossAx val="38168448"/>
        <c:crosses val="autoZero"/>
        <c:auto val="1"/>
        <c:lblOffset val="100"/>
        <c:baseTimeUnit val="years"/>
      </c:dateAx>
      <c:valAx>
        <c:axId val="381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92.93</c:v>
                </c:pt>
                <c:pt idx="1">
                  <c:v>92.79</c:v>
                </c:pt>
                <c:pt idx="2">
                  <c:v>92.64</c:v>
                </c:pt>
                <c:pt idx="3">
                  <c:v>93.43</c:v>
                </c:pt>
                <c:pt idx="4">
                  <c:v>93.07</c:v>
                </c:pt>
              </c:numCache>
            </c:numRef>
          </c:val>
        </c:ser>
        <c:dLbls>
          <c:showLegendKey val="0"/>
          <c:showVal val="0"/>
          <c:showCatName val="0"/>
          <c:showSerName val="0"/>
          <c:showPercent val="0"/>
          <c:showBubbleSize val="0"/>
        </c:dLbls>
        <c:gapWidth val="150"/>
        <c:axId val="38186368"/>
        <c:axId val="381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38186368"/>
        <c:axId val="38192640"/>
      </c:lineChart>
      <c:dateAx>
        <c:axId val="38186368"/>
        <c:scaling>
          <c:orientation val="minMax"/>
        </c:scaling>
        <c:delete val="1"/>
        <c:axPos val="b"/>
        <c:numFmt formatCode="ge" sourceLinked="1"/>
        <c:majorTickMark val="none"/>
        <c:minorTickMark val="none"/>
        <c:tickLblPos val="none"/>
        <c:crossAx val="38192640"/>
        <c:crosses val="autoZero"/>
        <c:auto val="1"/>
        <c:lblOffset val="100"/>
        <c:baseTimeUnit val="years"/>
      </c:dateAx>
      <c:valAx>
        <c:axId val="381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125.63</c:v>
                </c:pt>
                <c:pt idx="1">
                  <c:v>108.35</c:v>
                </c:pt>
                <c:pt idx="2">
                  <c:v>105.63</c:v>
                </c:pt>
                <c:pt idx="3">
                  <c:v>118.62</c:v>
                </c:pt>
                <c:pt idx="4">
                  <c:v>115.79</c:v>
                </c:pt>
              </c:numCache>
            </c:numRef>
          </c:val>
        </c:ser>
        <c:dLbls>
          <c:showLegendKey val="0"/>
          <c:showVal val="0"/>
          <c:showCatName val="0"/>
          <c:showSerName val="0"/>
          <c:showPercent val="0"/>
          <c:showBubbleSize val="0"/>
        </c:dLbls>
        <c:gapWidth val="150"/>
        <c:axId val="37882496"/>
        <c:axId val="390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37882496"/>
        <c:axId val="39023360"/>
      </c:lineChart>
      <c:dateAx>
        <c:axId val="37882496"/>
        <c:scaling>
          <c:orientation val="minMax"/>
        </c:scaling>
        <c:delete val="1"/>
        <c:axPos val="b"/>
        <c:numFmt formatCode="ge" sourceLinked="1"/>
        <c:majorTickMark val="none"/>
        <c:minorTickMark val="none"/>
        <c:tickLblPos val="none"/>
        <c:crossAx val="39023360"/>
        <c:crosses val="autoZero"/>
        <c:auto val="1"/>
        <c:lblOffset val="100"/>
        <c:baseTimeUnit val="years"/>
      </c:dateAx>
      <c:valAx>
        <c:axId val="3902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8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43.79</c:v>
                </c:pt>
                <c:pt idx="1">
                  <c:v>44.53</c:v>
                </c:pt>
                <c:pt idx="2">
                  <c:v>46.18</c:v>
                </c:pt>
                <c:pt idx="3">
                  <c:v>50.19</c:v>
                </c:pt>
                <c:pt idx="4">
                  <c:v>51.67</c:v>
                </c:pt>
              </c:numCache>
            </c:numRef>
          </c:val>
        </c:ser>
        <c:dLbls>
          <c:showLegendKey val="0"/>
          <c:showVal val="0"/>
          <c:showCatName val="0"/>
          <c:showSerName val="0"/>
          <c:showPercent val="0"/>
          <c:showBubbleSize val="0"/>
        </c:dLbls>
        <c:gapWidth val="150"/>
        <c:axId val="79316480"/>
        <c:axId val="793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79316480"/>
        <c:axId val="79329920"/>
      </c:lineChart>
      <c:dateAx>
        <c:axId val="79316480"/>
        <c:scaling>
          <c:orientation val="minMax"/>
        </c:scaling>
        <c:delete val="1"/>
        <c:axPos val="b"/>
        <c:numFmt formatCode="ge" sourceLinked="1"/>
        <c:majorTickMark val="none"/>
        <c:minorTickMark val="none"/>
        <c:tickLblPos val="none"/>
        <c:crossAx val="79329920"/>
        <c:crosses val="autoZero"/>
        <c:auto val="1"/>
        <c:lblOffset val="100"/>
        <c:baseTimeUnit val="years"/>
      </c:dateAx>
      <c:valAx>
        <c:axId val="793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11.38</c:v>
                </c:pt>
                <c:pt idx="1">
                  <c:v>10.17</c:v>
                </c:pt>
                <c:pt idx="2">
                  <c:v>10.24</c:v>
                </c:pt>
                <c:pt idx="3">
                  <c:v>10.67</c:v>
                </c:pt>
                <c:pt idx="4">
                  <c:v>11.18</c:v>
                </c:pt>
              </c:numCache>
            </c:numRef>
          </c:val>
        </c:ser>
        <c:dLbls>
          <c:showLegendKey val="0"/>
          <c:showVal val="0"/>
          <c:showCatName val="0"/>
          <c:showSerName val="0"/>
          <c:showPercent val="0"/>
          <c:showBubbleSize val="0"/>
        </c:dLbls>
        <c:gapWidth val="150"/>
        <c:axId val="94318592"/>
        <c:axId val="375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94318592"/>
        <c:axId val="37593856"/>
      </c:lineChart>
      <c:dateAx>
        <c:axId val="94318592"/>
        <c:scaling>
          <c:orientation val="minMax"/>
        </c:scaling>
        <c:delete val="1"/>
        <c:axPos val="b"/>
        <c:numFmt formatCode="ge" sourceLinked="1"/>
        <c:majorTickMark val="none"/>
        <c:minorTickMark val="none"/>
        <c:tickLblPos val="none"/>
        <c:crossAx val="37593856"/>
        <c:crosses val="autoZero"/>
        <c:auto val="1"/>
        <c:lblOffset val="100"/>
        <c:baseTimeUnit val="years"/>
      </c:dateAx>
      <c:valAx>
        <c:axId val="375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607680"/>
        <c:axId val="3775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37607680"/>
        <c:axId val="37753216"/>
      </c:lineChart>
      <c:dateAx>
        <c:axId val="37607680"/>
        <c:scaling>
          <c:orientation val="minMax"/>
        </c:scaling>
        <c:delete val="1"/>
        <c:axPos val="b"/>
        <c:numFmt formatCode="ge" sourceLinked="1"/>
        <c:majorTickMark val="none"/>
        <c:minorTickMark val="none"/>
        <c:tickLblPos val="none"/>
        <c:crossAx val="37753216"/>
        <c:crosses val="autoZero"/>
        <c:auto val="1"/>
        <c:lblOffset val="100"/>
        <c:baseTimeUnit val="years"/>
      </c:dateAx>
      <c:valAx>
        <c:axId val="3775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588.21</c:v>
                </c:pt>
                <c:pt idx="1">
                  <c:v>775.24</c:v>
                </c:pt>
                <c:pt idx="2">
                  <c:v>1096.24</c:v>
                </c:pt>
                <c:pt idx="3">
                  <c:v>599.23</c:v>
                </c:pt>
                <c:pt idx="4">
                  <c:v>589.51</c:v>
                </c:pt>
              </c:numCache>
            </c:numRef>
          </c:val>
        </c:ser>
        <c:dLbls>
          <c:showLegendKey val="0"/>
          <c:showVal val="0"/>
          <c:showCatName val="0"/>
          <c:showSerName val="0"/>
          <c:showPercent val="0"/>
          <c:showBubbleSize val="0"/>
        </c:dLbls>
        <c:gapWidth val="150"/>
        <c:axId val="37771520"/>
        <c:axId val="377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37771520"/>
        <c:axId val="37781888"/>
      </c:lineChart>
      <c:dateAx>
        <c:axId val="37771520"/>
        <c:scaling>
          <c:orientation val="minMax"/>
        </c:scaling>
        <c:delete val="1"/>
        <c:axPos val="b"/>
        <c:numFmt formatCode="ge" sourceLinked="1"/>
        <c:majorTickMark val="none"/>
        <c:minorTickMark val="none"/>
        <c:tickLblPos val="none"/>
        <c:crossAx val="37781888"/>
        <c:crosses val="autoZero"/>
        <c:auto val="1"/>
        <c:lblOffset val="100"/>
        <c:baseTimeUnit val="years"/>
      </c:dateAx>
      <c:valAx>
        <c:axId val="3778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249.47</c:v>
                </c:pt>
                <c:pt idx="1">
                  <c:v>263.45999999999998</c:v>
                </c:pt>
                <c:pt idx="2">
                  <c:v>259.52</c:v>
                </c:pt>
                <c:pt idx="3">
                  <c:v>253</c:v>
                </c:pt>
                <c:pt idx="4">
                  <c:v>251.51</c:v>
                </c:pt>
              </c:numCache>
            </c:numRef>
          </c:val>
        </c:ser>
        <c:dLbls>
          <c:showLegendKey val="0"/>
          <c:showVal val="0"/>
          <c:showCatName val="0"/>
          <c:showSerName val="0"/>
          <c:showPercent val="0"/>
          <c:showBubbleSize val="0"/>
        </c:dLbls>
        <c:gapWidth val="150"/>
        <c:axId val="37799808"/>
        <c:axId val="378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37799808"/>
        <c:axId val="37822464"/>
      </c:lineChart>
      <c:dateAx>
        <c:axId val="37799808"/>
        <c:scaling>
          <c:orientation val="minMax"/>
        </c:scaling>
        <c:delete val="1"/>
        <c:axPos val="b"/>
        <c:numFmt formatCode="ge" sourceLinked="1"/>
        <c:majorTickMark val="none"/>
        <c:minorTickMark val="none"/>
        <c:tickLblPos val="none"/>
        <c:crossAx val="37822464"/>
        <c:crosses val="autoZero"/>
        <c:auto val="1"/>
        <c:lblOffset val="100"/>
        <c:baseTimeUnit val="years"/>
      </c:dateAx>
      <c:valAx>
        <c:axId val="3782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122.2</c:v>
                </c:pt>
                <c:pt idx="1">
                  <c:v>104.66</c:v>
                </c:pt>
                <c:pt idx="2">
                  <c:v>100.67</c:v>
                </c:pt>
                <c:pt idx="3">
                  <c:v>105.2</c:v>
                </c:pt>
                <c:pt idx="4">
                  <c:v>111.25</c:v>
                </c:pt>
              </c:numCache>
            </c:numRef>
          </c:val>
        </c:ser>
        <c:dLbls>
          <c:showLegendKey val="0"/>
          <c:showVal val="0"/>
          <c:showCatName val="0"/>
          <c:showSerName val="0"/>
          <c:showPercent val="0"/>
          <c:showBubbleSize val="0"/>
        </c:dLbls>
        <c:gapWidth val="150"/>
        <c:axId val="37860864"/>
        <c:axId val="378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37860864"/>
        <c:axId val="37862784"/>
      </c:lineChart>
      <c:dateAx>
        <c:axId val="37860864"/>
        <c:scaling>
          <c:orientation val="minMax"/>
        </c:scaling>
        <c:delete val="1"/>
        <c:axPos val="b"/>
        <c:numFmt formatCode="ge" sourceLinked="1"/>
        <c:majorTickMark val="none"/>
        <c:minorTickMark val="none"/>
        <c:tickLblPos val="none"/>
        <c:crossAx val="37862784"/>
        <c:crosses val="autoZero"/>
        <c:auto val="1"/>
        <c:lblOffset val="100"/>
        <c:baseTimeUnit val="years"/>
      </c:dateAx>
      <c:valAx>
        <c:axId val="378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170.81</c:v>
                </c:pt>
                <c:pt idx="1">
                  <c:v>198.95</c:v>
                </c:pt>
                <c:pt idx="2">
                  <c:v>207.47</c:v>
                </c:pt>
                <c:pt idx="3">
                  <c:v>198.96</c:v>
                </c:pt>
                <c:pt idx="4">
                  <c:v>188.32</c:v>
                </c:pt>
              </c:numCache>
            </c:numRef>
          </c:val>
        </c:ser>
        <c:dLbls>
          <c:showLegendKey val="0"/>
          <c:showVal val="0"/>
          <c:showCatName val="0"/>
          <c:showSerName val="0"/>
          <c:showPercent val="0"/>
          <c:showBubbleSize val="0"/>
        </c:dLbls>
        <c:gapWidth val="150"/>
        <c:axId val="37904768"/>
        <c:axId val="379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37904768"/>
        <c:axId val="37906688"/>
      </c:lineChart>
      <c:dateAx>
        <c:axId val="37904768"/>
        <c:scaling>
          <c:orientation val="minMax"/>
        </c:scaling>
        <c:delete val="1"/>
        <c:axPos val="b"/>
        <c:numFmt formatCode="ge" sourceLinked="1"/>
        <c:majorTickMark val="none"/>
        <c:minorTickMark val="none"/>
        <c:tickLblPos val="none"/>
        <c:crossAx val="37906688"/>
        <c:crosses val="autoZero"/>
        <c:auto val="1"/>
        <c:lblOffset val="100"/>
        <c:baseTimeUnit val="years"/>
      </c:dateAx>
      <c:valAx>
        <c:axId val="379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55"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島根県　松江市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205725</v>
      </c>
      <c r="AJ8" s="75"/>
      <c r="AK8" s="75"/>
      <c r="AL8" s="75"/>
      <c r="AM8" s="75"/>
      <c r="AN8" s="75"/>
      <c r="AO8" s="75"/>
      <c r="AP8" s="76"/>
      <c r="AQ8" s="57">
        <f>データ!R6</f>
        <v>572.99</v>
      </c>
      <c r="AR8" s="57"/>
      <c r="AS8" s="57"/>
      <c r="AT8" s="57"/>
      <c r="AU8" s="57"/>
      <c r="AV8" s="57"/>
      <c r="AW8" s="57"/>
      <c r="AX8" s="57"/>
      <c r="AY8" s="57">
        <f>データ!S6</f>
        <v>359.04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66.28</v>
      </c>
      <c r="K10" s="57"/>
      <c r="L10" s="57"/>
      <c r="M10" s="57"/>
      <c r="N10" s="57"/>
      <c r="O10" s="57"/>
      <c r="P10" s="57"/>
      <c r="Q10" s="57"/>
      <c r="R10" s="57">
        <f>データ!O6</f>
        <v>81</v>
      </c>
      <c r="S10" s="57"/>
      <c r="T10" s="57"/>
      <c r="U10" s="57"/>
      <c r="V10" s="57"/>
      <c r="W10" s="57"/>
      <c r="X10" s="57"/>
      <c r="Y10" s="57"/>
      <c r="Z10" s="65">
        <f>データ!P6</f>
        <v>3531</v>
      </c>
      <c r="AA10" s="65"/>
      <c r="AB10" s="65"/>
      <c r="AC10" s="65"/>
      <c r="AD10" s="65"/>
      <c r="AE10" s="65"/>
      <c r="AF10" s="65"/>
      <c r="AG10" s="65"/>
      <c r="AH10" s="2"/>
      <c r="AI10" s="65">
        <f>データ!T6</f>
        <v>165875</v>
      </c>
      <c r="AJ10" s="65"/>
      <c r="AK10" s="65"/>
      <c r="AL10" s="65"/>
      <c r="AM10" s="65"/>
      <c r="AN10" s="65"/>
      <c r="AO10" s="65"/>
      <c r="AP10" s="65"/>
      <c r="AQ10" s="57">
        <f>データ!U6</f>
        <v>141.59</v>
      </c>
      <c r="AR10" s="57"/>
      <c r="AS10" s="57"/>
      <c r="AT10" s="57"/>
      <c r="AU10" s="57"/>
      <c r="AV10" s="57"/>
      <c r="AW10" s="57"/>
      <c r="AX10" s="57"/>
      <c r="AY10" s="57">
        <f>データ!V6</f>
        <v>1171.52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322016</v>
      </c>
      <c r="D6" s="31">
        <f t="shared" si="3"/>
        <v>46</v>
      </c>
      <c r="E6" s="31">
        <f t="shared" si="3"/>
        <v>1</v>
      </c>
      <c r="F6" s="31">
        <f t="shared" si="3"/>
        <v>0</v>
      </c>
      <c r="G6" s="31">
        <f t="shared" si="3"/>
        <v>1</v>
      </c>
      <c r="H6" s="31" t="str">
        <f t="shared" si="3"/>
        <v>島根県　松江市</v>
      </c>
      <c r="I6" s="31" t="str">
        <f t="shared" si="3"/>
        <v>法適用</v>
      </c>
      <c r="J6" s="31" t="str">
        <f t="shared" si="3"/>
        <v>水道事業</v>
      </c>
      <c r="K6" s="31" t="str">
        <f t="shared" si="3"/>
        <v>末端給水事業</v>
      </c>
      <c r="L6" s="31" t="str">
        <f t="shared" si="3"/>
        <v>A2</v>
      </c>
      <c r="M6" s="32" t="str">
        <f t="shared" si="3"/>
        <v>-</v>
      </c>
      <c r="N6" s="32">
        <f t="shared" si="3"/>
        <v>66.28</v>
      </c>
      <c r="O6" s="32">
        <f t="shared" si="3"/>
        <v>81</v>
      </c>
      <c r="P6" s="32">
        <f t="shared" si="3"/>
        <v>3531</v>
      </c>
      <c r="Q6" s="32">
        <f t="shared" si="3"/>
        <v>205725</v>
      </c>
      <c r="R6" s="32">
        <f t="shared" si="3"/>
        <v>572.99</v>
      </c>
      <c r="S6" s="32">
        <f t="shared" si="3"/>
        <v>359.04</v>
      </c>
      <c r="T6" s="32">
        <f t="shared" si="3"/>
        <v>165875</v>
      </c>
      <c r="U6" s="32">
        <f t="shared" si="3"/>
        <v>141.59</v>
      </c>
      <c r="V6" s="32">
        <f t="shared" si="3"/>
        <v>1171.52</v>
      </c>
      <c r="W6" s="33">
        <f>IF(W7="",NA(),W7)</f>
        <v>125.63</v>
      </c>
      <c r="X6" s="33">
        <f t="shared" ref="X6:AF6" si="4">IF(X7="",NA(),X7)</f>
        <v>108.35</v>
      </c>
      <c r="Y6" s="33">
        <f t="shared" si="4"/>
        <v>105.63</v>
      </c>
      <c r="Z6" s="33">
        <f t="shared" si="4"/>
        <v>118.62</v>
      </c>
      <c r="AA6" s="33">
        <f t="shared" si="4"/>
        <v>115.79</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588.21</v>
      </c>
      <c r="AT6" s="33">
        <f t="shared" ref="AT6:BB6" si="6">IF(AT7="",NA(),AT7)</f>
        <v>775.24</v>
      </c>
      <c r="AU6" s="33">
        <f t="shared" si="6"/>
        <v>1096.24</v>
      </c>
      <c r="AV6" s="33">
        <f t="shared" si="6"/>
        <v>599.23</v>
      </c>
      <c r="AW6" s="33">
        <f t="shared" si="6"/>
        <v>589.51</v>
      </c>
      <c r="AX6" s="33">
        <f t="shared" si="6"/>
        <v>545.52</v>
      </c>
      <c r="AY6" s="33">
        <f t="shared" si="6"/>
        <v>602.73</v>
      </c>
      <c r="AZ6" s="33">
        <f t="shared" si="6"/>
        <v>590.46</v>
      </c>
      <c r="BA6" s="33">
        <f t="shared" si="6"/>
        <v>628.34</v>
      </c>
      <c r="BB6" s="33">
        <f t="shared" si="6"/>
        <v>289.8</v>
      </c>
      <c r="BC6" s="32" t="str">
        <f>IF(BC7="","",IF(BC7="-","【-】","【"&amp;SUBSTITUTE(TEXT(BC7,"#,##0.00"),"-","△")&amp;"】"))</f>
        <v>【264.16】</v>
      </c>
      <c r="BD6" s="33">
        <f>IF(BD7="",NA(),BD7)</f>
        <v>249.47</v>
      </c>
      <c r="BE6" s="33">
        <f t="shared" ref="BE6:BM6" si="7">IF(BE7="",NA(),BE7)</f>
        <v>263.45999999999998</v>
      </c>
      <c r="BF6" s="33">
        <f t="shared" si="7"/>
        <v>259.52</v>
      </c>
      <c r="BG6" s="33">
        <f t="shared" si="7"/>
        <v>253</v>
      </c>
      <c r="BH6" s="33">
        <f t="shared" si="7"/>
        <v>251.51</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122.2</v>
      </c>
      <c r="BP6" s="33">
        <f t="shared" ref="BP6:BX6" si="8">IF(BP7="",NA(),BP7)</f>
        <v>104.66</v>
      </c>
      <c r="BQ6" s="33">
        <f t="shared" si="8"/>
        <v>100.67</v>
      </c>
      <c r="BR6" s="33">
        <f t="shared" si="8"/>
        <v>105.2</v>
      </c>
      <c r="BS6" s="33">
        <f t="shared" si="8"/>
        <v>111.25</v>
      </c>
      <c r="BT6" s="33">
        <f t="shared" si="8"/>
        <v>100.11</v>
      </c>
      <c r="BU6" s="33">
        <f t="shared" si="8"/>
        <v>99</v>
      </c>
      <c r="BV6" s="33">
        <f t="shared" si="8"/>
        <v>99.91</v>
      </c>
      <c r="BW6" s="33">
        <f t="shared" si="8"/>
        <v>99.89</v>
      </c>
      <c r="BX6" s="33">
        <f t="shared" si="8"/>
        <v>107.05</v>
      </c>
      <c r="BY6" s="32" t="str">
        <f>IF(BY7="","",IF(BY7="-","【-】","【"&amp;SUBSTITUTE(TEXT(BY7,"#,##0.00"),"-","△")&amp;"】"))</f>
        <v>【104.60】</v>
      </c>
      <c r="BZ6" s="33">
        <f>IF(BZ7="",NA(),BZ7)</f>
        <v>170.81</v>
      </c>
      <c r="CA6" s="33">
        <f t="shared" ref="CA6:CI6" si="9">IF(CA7="",NA(),CA7)</f>
        <v>198.95</v>
      </c>
      <c r="CB6" s="33">
        <f t="shared" si="9"/>
        <v>207.47</v>
      </c>
      <c r="CC6" s="33">
        <f t="shared" si="9"/>
        <v>198.96</v>
      </c>
      <c r="CD6" s="33">
        <f t="shared" si="9"/>
        <v>188.32</v>
      </c>
      <c r="CE6" s="33">
        <f t="shared" si="9"/>
        <v>163.07</v>
      </c>
      <c r="CF6" s="33">
        <f t="shared" si="9"/>
        <v>164.03</v>
      </c>
      <c r="CG6" s="33">
        <f t="shared" si="9"/>
        <v>164.25</v>
      </c>
      <c r="CH6" s="33">
        <f t="shared" si="9"/>
        <v>165.34</v>
      </c>
      <c r="CI6" s="33">
        <f t="shared" si="9"/>
        <v>155.09</v>
      </c>
      <c r="CJ6" s="32" t="str">
        <f>IF(CJ7="","",IF(CJ7="-","【-】","【"&amp;SUBSTITUTE(TEXT(CJ7,"#,##0.00"),"-","△")&amp;"】"))</f>
        <v>【164.21】</v>
      </c>
      <c r="CK6" s="33">
        <f>IF(CK7="",NA(),CK7)</f>
        <v>71.34</v>
      </c>
      <c r="CL6" s="33">
        <f t="shared" ref="CL6:CT6" si="10">IF(CL7="",NA(),CL7)</f>
        <v>53.21</v>
      </c>
      <c r="CM6" s="33">
        <f t="shared" si="10"/>
        <v>52.38</v>
      </c>
      <c r="CN6" s="33">
        <f t="shared" si="10"/>
        <v>52.02</v>
      </c>
      <c r="CO6" s="33">
        <f t="shared" si="10"/>
        <v>50.96</v>
      </c>
      <c r="CP6" s="33">
        <f t="shared" si="10"/>
        <v>63.67</v>
      </c>
      <c r="CQ6" s="33">
        <f t="shared" si="10"/>
        <v>63.07</v>
      </c>
      <c r="CR6" s="33">
        <f t="shared" si="10"/>
        <v>62.71</v>
      </c>
      <c r="CS6" s="33">
        <f t="shared" si="10"/>
        <v>62.15</v>
      </c>
      <c r="CT6" s="33">
        <f t="shared" si="10"/>
        <v>61.61</v>
      </c>
      <c r="CU6" s="32" t="str">
        <f>IF(CU7="","",IF(CU7="-","【-】","【"&amp;SUBSTITUTE(TEXT(CU7,"#,##0.00"),"-","△")&amp;"】"))</f>
        <v>【59.80】</v>
      </c>
      <c r="CV6" s="33">
        <f>IF(CV7="",NA(),CV7)</f>
        <v>92.93</v>
      </c>
      <c r="CW6" s="33">
        <f t="shared" ref="CW6:DE6" si="11">IF(CW7="",NA(),CW7)</f>
        <v>92.79</v>
      </c>
      <c r="CX6" s="33">
        <f t="shared" si="11"/>
        <v>92.64</v>
      </c>
      <c r="CY6" s="33">
        <f t="shared" si="11"/>
        <v>93.43</v>
      </c>
      <c r="CZ6" s="33">
        <f t="shared" si="11"/>
        <v>93.07</v>
      </c>
      <c r="DA6" s="33">
        <f t="shared" si="11"/>
        <v>90.67</v>
      </c>
      <c r="DB6" s="33">
        <f t="shared" si="11"/>
        <v>89.96</v>
      </c>
      <c r="DC6" s="33">
        <f t="shared" si="11"/>
        <v>90.54</v>
      </c>
      <c r="DD6" s="33">
        <f t="shared" si="11"/>
        <v>90.64</v>
      </c>
      <c r="DE6" s="33">
        <f t="shared" si="11"/>
        <v>90.23</v>
      </c>
      <c r="DF6" s="32" t="str">
        <f>IF(DF7="","",IF(DF7="-","【-】","【"&amp;SUBSTITUTE(TEXT(DF7,"#,##0.00"),"-","△")&amp;"】"))</f>
        <v>【89.78】</v>
      </c>
      <c r="DG6" s="33">
        <f>IF(DG7="",NA(),DG7)</f>
        <v>43.79</v>
      </c>
      <c r="DH6" s="33">
        <f t="shared" ref="DH6:DP6" si="12">IF(DH7="",NA(),DH7)</f>
        <v>44.53</v>
      </c>
      <c r="DI6" s="33">
        <f t="shared" si="12"/>
        <v>46.18</v>
      </c>
      <c r="DJ6" s="33">
        <f t="shared" si="12"/>
        <v>50.19</v>
      </c>
      <c r="DK6" s="33">
        <f t="shared" si="12"/>
        <v>51.67</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11.38</v>
      </c>
      <c r="DS6" s="33">
        <f t="shared" ref="DS6:EA6" si="13">IF(DS7="",NA(),DS7)</f>
        <v>10.17</v>
      </c>
      <c r="DT6" s="33">
        <f t="shared" si="13"/>
        <v>10.24</v>
      </c>
      <c r="DU6" s="33">
        <f t="shared" si="13"/>
        <v>10.67</v>
      </c>
      <c r="DV6" s="33">
        <f t="shared" si="13"/>
        <v>11.18</v>
      </c>
      <c r="DW6" s="33">
        <f t="shared" si="13"/>
        <v>9.42</v>
      </c>
      <c r="DX6" s="33">
        <f t="shared" si="13"/>
        <v>9.92</v>
      </c>
      <c r="DY6" s="33">
        <f t="shared" si="13"/>
        <v>11.07</v>
      </c>
      <c r="DZ6" s="33">
        <f t="shared" si="13"/>
        <v>12.21</v>
      </c>
      <c r="EA6" s="33">
        <f t="shared" si="13"/>
        <v>13.57</v>
      </c>
      <c r="EB6" s="32" t="str">
        <f>IF(EB7="","",IF(EB7="-","【-】","【"&amp;SUBSTITUTE(TEXT(EB7,"#,##0.00"),"-","△")&amp;"】"))</f>
        <v>【12.42】</v>
      </c>
      <c r="EC6" s="33">
        <f>IF(EC7="",NA(),EC7)</f>
        <v>0.88</v>
      </c>
      <c r="ED6" s="33">
        <f t="shared" ref="ED6:EL6" si="14">IF(ED7="",NA(),ED7)</f>
        <v>0.8</v>
      </c>
      <c r="EE6" s="33">
        <f t="shared" si="14"/>
        <v>0.73</v>
      </c>
      <c r="EF6" s="33">
        <f t="shared" si="14"/>
        <v>1.07</v>
      </c>
      <c r="EG6" s="33">
        <f t="shared" si="14"/>
        <v>0.49</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322016</v>
      </c>
      <c r="D7" s="35">
        <v>46</v>
      </c>
      <c r="E7" s="35">
        <v>1</v>
      </c>
      <c r="F7" s="35">
        <v>0</v>
      </c>
      <c r="G7" s="35">
        <v>1</v>
      </c>
      <c r="H7" s="35" t="s">
        <v>93</v>
      </c>
      <c r="I7" s="35" t="s">
        <v>94</v>
      </c>
      <c r="J7" s="35" t="s">
        <v>95</v>
      </c>
      <c r="K7" s="35" t="s">
        <v>96</v>
      </c>
      <c r="L7" s="35" t="s">
        <v>97</v>
      </c>
      <c r="M7" s="36" t="s">
        <v>98</v>
      </c>
      <c r="N7" s="36">
        <v>66.28</v>
      </c>
      <c r="O7" s="36">
        <v>81</v>
      </c>
      <c r="P7" s="36">
        <v>3531</v>
      </c>
      <c r="Q7" s="36">
        <v>205725</v>
      </c>
      <c r="R7" s="36">
        <v>572.99</v>
      </c>
      <c r="S7" s="36">
        <v>359.04</v>
      </c>
      <c r="T7" s="36">
        <v>165875</v>
      </c>
      <c r="U7" s="36">
        <v>141.59</v>
      </c>
      <c r="V7" s="36">
        <v>1171.52</v>
      </c>
      <c r="W7" s="36">
        <v>125.63</v>
      </c>
      <c r="X7" s="36">
        <v>108.35</v>
      </c>
      <c r="Y7" s="36">
        <v>105.63</v>
      </c>
      <c r="Z7" s="36">
        <v>118.62</v>
      </c>
      <c r="AA7" s="36">
        <v>115.79</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588.21</v>
      </c>
      <c r="AT7" s="36">
        <v>775.24</v>
      </c>
      <c r="AU7" s="36">
        <v>1096.24</v>
      </c>
      <c r="AV7" s="36">
        <v>599.23</v>
      </c>
      <c r="AW7" s="36">
        <v>589.51</v>
      </c>
      <c r="AX7" s="36">
        <v>545.52</v>
      </c>
      <c r="AY7" s="36">
        <v>602.73</v>
      </c>
      <c r="AZ7" s="36">
        <v>590.46</v>
      </c>
      <c r="BA7" s="36">
        <v>628.34</v>
      </c>
      <c r="BB7" s="36">
        <v>289.8</v>
      </c>
      <c r="BC7" s="36">
        <v>264.16000000000003</v>
      </c>
      <c r="BD7" s="36">
        <v>249.47</v>
      </c>
      <c r="BE7" s="36">
        <v>263.45999999999998</v>
      </c>
      <c r="BF7" s="36">
        <v>259.52</v>
      </c>
      <c r="BG7" s="36">
        <v>253</v>
      </c>
      <c r="BH7" s="36">
        <v>251.51</v>
      </c>
      <c r="BI7" s="36">
        <v>313.52999999999997</v>
      </c>
      <c r="BJ7" s="36">
        <v>310.79000000000002</v>
      </c>
      <c r="BK7" s="36">
        <v>299.16000000000003</v>
      </c>
      <c r="BL7" s="36">
        <v>297.13</v>
      </c>
      <c r="BM7" s="36">
        <v>301.99</v>
      </c>
      <c r="BN7" s="36">
        <v>283.72000000000003</v>
      </c>
      <c r="BO7" s="36">
        <v>122.2</v>
      </c>
      <c r="BP7" s="36">
        <v>104.66</v>
      </c>
      <c r="BQ7" s="36">
        <v>100.67</v>
      </c>
      <c r="BR7" s="36">
        <v>105.2</v>
      </c>
      <c r="BS7" s="36">
        <v>111.25</v>
      </c>
      <c r="BT7" s="36">
        <v>100.11</v>
      </c>
      <c r="BU7" s="36">
        <v>99</v>
      </c>
      <c r="BV7" s="36">
        <v>99.91</v>
      </c>
      <c r="BW7" s="36">
        <v>99.89</v>
      </c>
      <c r="BX7" s="36">
        <v>107.05</v>
      </c>
      <c r="BY7" s="36">
        <v>104.6</v>
      </c>
      <c r="BZ7" s="36">
        <v>170.81</v>
      </c>
      <c r="CA7" s="36">
        <v>198.95</v>
      </c>
      <c r="CB7" s="36">
        <v>207.47</v>
      </c>
      <c r="CC7" s="36">
        <v>198.96</v>
      </c>
      <c r="CD7" s="36">
        <v>188.32</v>
      </c>
      <c r="CE7" s="36">
        <v>163.07</v>
      </c>
      <c r="CF7" s="36">
        <v>164.03</v>
      </c>
      <c r="CG7" s="36">
        <v>164.25</v>
      </c>
      <c r="CH7" s="36">
        <v>165.34</v>
      </c>
      <c r="CI7" s="36">
        <v>155.09</v>
      </c>
      <c r="CJ7" s="36">
        <v>164.21</v>
      </c>
      <c r="CK7" s="36">
        <v>71.34</v>
      </c>
      <c r="CL7" s="36">
        <v>53.21</v>
      </c>
      <c r="CM7" s="36">
        <v>52.38</v>
      </c>
      <c r="CN7" s="36">
        <v>52.02</v>
      </c>
      <c r="CO7" s="36">
        <v>50.96</v>
      </c>
      <c r="CP7" s="36">
        <v>63.67</v>
      </c>
      <c r="CQ7" s="36">
        <v>63.07</v>
      </c>
      <c r="CR7" s="36">
        <v>62.71</v>
      </c>
      <c r="CS7" s="36">
        <v>62.15</v>
      </c>
      <c r="CT7" s="36">
        <v>61.61</v>
      </c>
      <c r="CU7" s="36">
        <v>59.8</v>
      </c>
      <c r="CV7" s="36">
        <v>92.93</v>
      </c>
      <c r="CW7" s="36">
        <v>92.79</v>
      </c>
      <c r="CX7" s="36">
        <v>92.64</v>
      </c>
      <c r="CY7" s="36">
        <v>93.43</v>
      </c>
      <c r="CZ7" s="36">
        <v>93.07</v>
      </c>
      <c r="DA7" s="36">
        <v>90.67</v>
      </c>
      <c r="DB7" s="36">
        <v>89.96</v>
      </c>
      <c r="DC7" s="36">
        <v>90.54</v>
      </c>
      <c r="DD7" s="36">
        <v>90.64</v>
      </c>
      <c r="DE7" s="36">
        <v>90.23</v>
      </c>
      <c r="DF7" s="36">
        <v>89.78</v>
      </c>
      <c r="DG7" s="36">
        <v>43.79</v>
      </c>
      <c r="DH7" s="36">
        <v>44.53</v>
      </c>
      <c r="DI7" s="36">
        <v>46.18</v>
      </c>
      <c r="DJ7" s="36">
        <v>50.19</v>
      </c>
      <c r="DK7" s="36">
        <v>51.67</v>
      </c>
      <c r="DL7" s="36">
        <v>40.369999999999997</v>
      </c>
      <c r="DM7" s="36">
        <v>41.47</v>
      </c>
      <c r="DN7" s="36">
        <v>42.43</v>
      </c>
      <c r="DO7" s="36">
        <v>43.24</v>
      </c>
      <c r="DP7" s="36">
        <v>46.36</v>
      </c>
      <c r="DQ7" s="36">
        <v>46.31</v>
      </c>
      <c r="DR7" s="36">
        <v>11.38</v>
      </c>
      <c r="DS7" s="36">
        <v>10.17</v>
      </c>
      <c r="DT7" s="36">
        <v>10.24</v>
      </c>
      <c r="DU7" s="36">
        <v>10.67</v>
      </c>
      <c r="DV7" s="36">
        <v>11.18</v>
      </c>
      <c r="DW7" s="36">
        <v>9.42</v>
      </c>
      <c r="DX7" s="36">
        <v>9.92</v>
      </c>
      <c r="DY7" s="36">
        <v>11.07</v>
      </c>
      <c r="DZ7" s="36">
        <v>12.21</v>
      </c>
      <c r="EA7" s="36">
        <v>13.57</v>
      </c>
      <c r="EB7" s="36">
        <v>12.42</v>
      </c>
      <c r="EC7" s="36">
        <v>0.88</v>
      </c>
      <c r="ED7" s="36">
        <v>0.8</v>
      </c>
      <c r="EE7" s="36">
        <v>0.73</v>
      </c>
      <c r="EF7" s="36">
        <v>1.07</v>
      </c>
      <c r="EG7" s="36">
        <v>0.49</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2016-02-22T00:00:06Z</cp:lastPrinted>
  <dcterms:created xsi:type="dcterms:W3CDTF">2016-02-03T07:26:09Z</dcterms:created>
  <dcterms:modified xsi:type="dcterms:W3CDTF">2016-02-25T07:51:16Z</dcterms:modified>
  <cp:category/>
</cp:coreProperties>
</file>