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0"/>
  </bookViews>
  <sheets>
    <sheet name="参考２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'参考２表'!$A$2:$BN$30</definedName>
    <definedName name="_xlnm.Print_Titles" localSheetId="0">'参考２表'!$A:$B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<sst xmlns="http://schemas.openxmlformats.org/spreadsheetml/2006/main" count="160" uniqueCount="137">
  <si>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</si>
  <si>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</si>
  <si>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</si>
  <si>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</si>
  <si>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</si>
  <si>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</si>
  <si>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</si>
  <si>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</si>
  <si>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</si>
  <si>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</si>
  <si>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</si>
  <si>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</si>
  <si>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</si>
  <si>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</si>
  <si>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</si>
  <si>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</si>
  <si>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</si>
  <si>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</si>
  <si>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</si>
  <si>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</si>
  <si>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</si>
  <si>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</si>
  <si>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</si>
  <si>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</si>
  <si>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</si>
  <si>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</si>
  <si>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</si>
  <si>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</si>
  <si>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</si>
  <si>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</si>
  <si>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</si>
  <si>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</si>
  <si>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</si>
  <si>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</si>
  <si>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</si>
  <si>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</si>
  <si>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</si>
  <si>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</si>
  <si>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</si>
  <si>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</si>
  <si>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</si>
  <si>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</si>
  <si>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</si>
  <si>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</si>
  <si>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</si>
  <si>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</si>
  <si>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</si>
  <si>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</si>
  <si>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</si>
  <si>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</si>
  <si>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</si>
  <si>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</si>
  <si>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</si>
  <si>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</si>
  <si>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</si>
  <si>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</si>
  <si>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</si>
  <si>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</si>
  <si>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</si>
  <si>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</si>
  <si>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</si>
  <si>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</si>
  <si>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</si>
  <si>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</si>
  <si>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</si>
  <si>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</si>
  <si>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</si>
  <si>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</si>
  <si>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</si>
  <si>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</si>
  <si>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</si>
  <si>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</si>
  <si>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</si>
  <si>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</si>
  <si>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</si>
  <si>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</si>
  <si>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</si>
  <si>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</si>
  <si>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</si>
  <si>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</si>
  <si>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</si>
  <si>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</si>
  <si>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</si>
  <si>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</si>
  <si>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</si>
  <si>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</si>
  <si>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</si>
  <si>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</si>
  <si>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</si>
  <si>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</si>
  <si>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</si>
  <si>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</si>
  <si>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</si>
  <si>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</si>
  <si>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</si>
  <si>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</si>
  <si>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</si>
  <si>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</si>
  <si>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</si>
  <si>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</si>
  <si>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</si>
  <si>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</si>
  <si>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</si>
  <si>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</si>
  <si>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</si>
  <si>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</si>
  <si>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</si>
  <si>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</si>
  <si>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</si>
  <si>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</si>
  <si>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</si>
  <si>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</si>
  <si>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</si>
  <si>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</si>
  <si>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</si>
  <si>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</si>
  <si>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</si>
  <si>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</si>
  <si>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</si>
  <si>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</si>
  <si>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産　　業　　経　　済　　費</t>
  </si>
  <si>
    <t>東日本大震災</t>
  </si>
  <si>
    <t>全国緊急防災</t>
  </si>
  <si>
    <t>施策債</t>
  </si>
  <si>
    <t>参考第２表　市町村別基準財政需要額総括表</t>
  </si>
  <si>
    <t>地域の元気
創造事業費</t>
  </si>
  <si>
    <t>人口減少等
特別対策事業費</t>
  </si>
  <si>
    <t>幼稚園等の小学校就学前子どもの数</t>
  </si>
  <si>
    <t>　　個　　別　　算　　定　　経　　費</t>
  </si>
  <si>
    <t>包括算定経費</t>
  </si>
  <si>
    <t>国土強靱化</t>
  </si>
  <si>
    <t>地域社会</t>
  </si>
  <si>
    <t>再生事業費</t>
  </si>
  <si>
    <t>地域デジタル
社会推進費</t>
  </si>
  <si>
    <t>人口</t>
  </si>
  <si>
    <t>臨時経済
対策費</t>
  </si>
  <si>
    <t>臨時財政
対策債
基金償還費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</si>
</sst>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5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4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6" xfId="61" applyFont="1" applyFill="1" applyBorder="1">
      <alignment/>
      <protection/>
    </xf>
    <xf numFmtId="0" fontId="6" fillId="0" borderId="17" xfId="61" applyFont="1" applyFill="1" applyBorder="1">
      <alignment/>
      <protection/>
    </xf>
    <xf numFmtId="0" fontId="6" fillId="0" borderId="18" xfId="61" applyFont="1" applyFill="1" applyBorder="1">
      <alignment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7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1" xfId="61" applyFont="1" applyFill="1" applyBorder="1" applyAlignment="1">
      <alignment textRotation="255"/>
      <protection/>
    </xf>
    <xf numFmtId="0" fontId="14" fillId="0" borderId="12" xfId="62" applyFont="1" applyFill="1" applyBorder="1" applyAlignment="1">
      <alignment horizontal="center"/>
      <protection/>
    </xf>
    <xf numFmtId="0" fontId="14" fillId="0" borderId="11" xfId="62" applyFont="1" applyFill="1" applyBorder="1" applyAlignment="1">
      <alignment horizontal="center"/>
      <protection/>
    </xf>
    <xf numFmtId="0" fontId="6" fillId="33" borderId="10" xfId="61" applyNumberFormat="1" applyFont="1" applyFill="1" applyBorder="1" applyAlignment="1">
      <alignment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19" xfId="61" applyNumberFormat="1" applyFont="1" applyFill="1" applyBorder="1" applyAlignment="1">
      <alignment horizontal="centerContinuous" vertical="center"/>
      <protection/>
    </xf>
    <xf numFmtId="0" fontId="6" fillId="33" borderId="20" xfId="61" applyNumberFormat="1" applyFont="1" applyFill="1" applyBorder="1" applyAlignment="1">
      <alignment horizontal="centerContinuous" vertical="center"/>
      <protection/>
    </xf>
    <xf numFmtId="0" fontId="6" fillId="33" borderId="20" xfId="61" applyNumberFormat="1" applyFont="1" applyFill="1" applyBorder="1" applyAlignment="1">
      <alignment horizontal="centerContinuous" vertical="center" shrinkToFit="1"/>
      <protection/>
    </xf>
    <xf numFmtId="0" fontId="6" fillId="33" borderId="20" xfId="61" applyNumberFormat="1" applyFont="1" applyFill="1" applyBorder="1" applyAlignment="1">
      <alignment horizontal="center" vertical="center"/>
      <protection/>
    </xf>
    <xf numFmtId="0" fontId="6" fillId="33" borderId="20" xfId="61" applyNumberFormat="1" applyFont="1" applyFill="1" applyBorder="1" applyAlignment="1" quotePrefix="1">
      <alignment horizontal="center" vertical="center"/>
      <protection/>
    </xf>
    <xf numFmtId="0" fontId="6" fillId="33" borderId="19" xfId="61" applyNumberFormat="1" applyFont="1" applyFill="1" applyBorder="1" applyAlignment="1">
      <alignment horizontal="centerContinuous" vertical="center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2" xfId="61" applyNumberFormat="1" applyFont="1" applyFill="1" applyBorder="1" applyAlignment="1">
      <alignment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5" fillId="0" borderId="0" xfId="61" applyNumberFormat="1" applyFont="1" applyFill="1" applyAlignment="1">
      <alignment/>
      <protection/>
    </xf>
    <xf numFmtId="0" fontId="15" fillId="0" borderId="0" xfId="61" applyFont="1" applyFill="1" applyAlignment="1">
      <alignment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41" fontId="52" fillId="0" borderId="0" xfId="61" applyNumberFormat="1" applyFont="1" applyFill="1" applyBorder="1" applyAlignment="1">
      <alignment/>
      <protection/>
    </xf>
    <xf numFmtId="41" fontId="52" fillId="0" borderId="14" xfId="61" applyNumberFormat="1" applyFont="1" applyFill="1" applyBorder="1" applyAlignment="1">
      <alignment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41" fontId="11" fillId="0" borderId="21" xfId="61" applyNumberFormat="1" applyFont="1" applyFill="1" applyBorder="1" applyAlignment="1">
      <alignment/>
      <protection/>
    </xf>
    <xf numFmtId="41" fontId="11" fillId="0" borderId="22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41" fontId="53" fillId="0" borderId="21" xfId="61" applyNumberFormat="1" applyFont="1" applyFill="1" applyBorder="1" applyAlignment="1">
      <alignment/>
      <protection/>
    </xf>
    <xf numFmtId="0" fontId="14" fillId="33" borderId="16" xfId="61" applyNumberFormat="1" applyFont="1" applyFill="1" applyBorder="1" applyAlignment="1">
      <alignment horizontal="center" vertical="center" wrapText="1" shrinkToFit="1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9" xfId="61" applyNumberFormat="1" applyFont="1" applyFill="1" applyBorder="1" applyAlignment="1">
      <alignment horizontal="center" vertical="center"/>
      <protection/>
    </xf>
    <xf numFmtId="0" fontId="6" fillId="33" borderId="22" xfId="61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" vertical="center"/>
      <protection/>
    </xf>
    <xf numFmtId="0" fontId="6" fillId="33" borderId="19" xfId="61" applyNumberFormat="1" applyFont="1" applyFill="1" applyBorder="1" applyAlignment="1">
      <alignment vertical="center"/>
      <protection/>
    </xf>
    <xf numFmtId="0" fontId="6" fillId="33" borderId="21" xfId="61" applyNumberFormat="1" applyFont="1" applyFill="1" applyBorder="1" applyAlignment="1">
      <alignment vertical="center"/>
      <protection/>
    </xf>
    <xf numFmtId="0" fontId="6" fillId="33" borderId="22" xfId="61" applyNumberFormat="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22" xfId="61" applyFont="1" applyFill="1" applyBorder="1" applyAlignment="1">
      <alignment horizontal="center"/>
      <protection/>
    </xf>
    <xf numFmtId="0" fontId="11" fillId="33" borderId="10" xfId="61" applyNumberFormat="1" applyFont="1" applyFill="1" applyBorder="1" applyAlignment="1">
      <alignment horizontal="center" vertical="center" wrapText="1"/>
      <protection/>
    </xf>
    <xf numFmtId="0" fontId="11" fillId="33" borderId="11" xfId="61" applyNumberFormat="1" applyFont="1" applyFill="1" applyBorder="1" applyAlignment="1">
      <alignment horizontal="center" vertical="center" wrapText="1"/>
      <protection/>
    </xf>
    <xf numFmtId="0" fontId="14" fillId="33" borderId="10" xfId="61" applyNumberFormat="1" applyFont="1" applyFill="1" applyBorder="1" applyAlignment="1">
      <alignment horizontal="center" vertical="center" wrapText="1" shrinkToFit="1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4" fillId="33" borderId="12" xfId="61" applyNumberFormat="1" applyFont="1" applyFill="1" applyBorder="1" applyAlignment="1">
      <alignment horizontal="center" vertical="center" wrapText="1" shrinkToFit="1"/>
      <protection/>
    </xf>
    <xf numFmtId="0" fontId="14" fillId="33" borderId="20" xfId="61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620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3340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33400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49</xdr:col>
      <xdr:colOff>0</xdr:colOff>
      <xdr:row>5</xdr:row>
      <xdr:rowOff>38100</xdr:rowOff>
    </xdr:from>
    <xdr:to>
      <xdr:col>49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42881550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63</xdr:col>
      <xdr:colOff>0</xdr:colOff>
      <xdr:row>5</xdr:row>
      <xdr:rowOff>38100</xdr:rowOff>
    </xdr:from>
    <xdr:to>
      <xdr:col>63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5616475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096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3" y="55"/>
            <a:ext cx="20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7"/>
            <a:ext cx="20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3" y="82"/>
            <a:ext cx="20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8" y="99"/>
            <a:ext cx="20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8" y="39"/>
            <a:ext cx="20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8" y="67"/>
            <a:ext cx="20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30"/>
  <sheetViews>
    <sheetView showGridLines="0" tabSelected="1" zoomScale="80" zoomScaleNormal="80" zoomScalePageLayoutView="0" workbookViewId="0" topLeftCell="A1">
      <pane xSplit="2" ySplit="8" topLeftCell="AB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33" sqref="AU33"/>
    </sheetView>
  </sheetViews>
  <sheetFormatPr defaultColWidth="8.875" defaultRowHeight="13.5"/>
  <cols>
    <col min="1" max="1" width="10.625" style="26" customWidth="1"/>
    <col min="2" max="2" width="5.75390625" style="26" customWidth="1"/>
    <col min="3" max="61" width="11.625" style="4" customWidth="1"/>
    <col min="62" max="62" width="16.25390625" style="4" customWidth="1"/>
    <col min="63" max="63" width="11.375" style="4" bestFit="1" customWidth="1"/>
    <col min="64" max="64" width="12.375" style="4" bestFit="1" customWidth="1"/>
    <col min="65" max="65" width="11.625" style="4" customWidth="1"/>
    <col min="66" max="66" width="12.375" style="4" bestFit="1" customWidth="1"/>
    <col min="67" max="67" width="15.00390625" style="4" bestFit="1" customWidth="1"/>
    <col min="68" max="16384" width="8.875" style="4" customWidth="1"/>
  </cols>
  <sheetData>
    <row r="2" spans="1:2" s="50" customFormat="1" ht="13.5">
      <c r="A2" s="50" t="s">
        <v>124</v>
      </c>
      <c r="B2" s="51"/>
    </row>
    <row r="3" spans="1:55" s="1" customFormat="1" ht="14.25">
      <c r="A3" s="51"/>
      <c r="B3" s="19"/>
      <c r="C3" s="16"/>
      <c r="AW3" s="2"/>
      <c r="AX3" s="2"/>
      <c r="AZ3" s="2"/>
      <c r="BA3" s="2"/>
      <c r="BB3" s="2"/>
      <c r="BC3" s="2"/>
    </row>
    <row r="4" spans="1:66" ht="16.5" customHeight="1">
      <c r="A4" s="20"/>
      <c r="B4" s="27"/>
      <c r="C4" s="67" t="s">
        <v>128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9"/>
      <c r="BH4" s="64" t="s">
        <v>129</v>
      </c>
      <c r="BI4" s="65"/>
      <c r="BJ4" s="33"/>
      <c r="BK4" s="34"/>
      <c r="BL4" s="3"/>
      <c r="BM4" s="3"/>
      <c r="BN4" s="3"/>
    </row>
    <row r="5" spans="1:66" ht="16.5" customHeight="1">
      <c r="A5" s="21"/>
      <c r="B5" s="28"/>
      <c r="C5" s="62" t="s">
        <v>15</v>
      </c>
      <c r="D5" s="64" t="s">
        <v>108</v>
      </c>
      <c r="E5" s="66"/>
      <c r="F5" s="66"/>
      <c r="G5" s="66"/>
      <c r="H5" s="66"/>
      <c r="I5" s="66"/>
      <c r="J5" s="66"/>
      <c r="K5" s="66"/>
      <c r="L5" s="66"/>
      <c r="M5" s="66"/>
      <c r="N5" s="65"/>
      <c r="O5" s="64" t="s">
        <v>112</v>
      </c>
      <c r="P5" s="66"/>
      <c r="Q5" s="66"/>
      <c r="R5" s="66"/>
      <c r="S5" s="66"/>
      <c r="T5" s="66"/>
      <c r="U5" s="66"/>
      <c r="V5" s="66"/>
      <c r="W5" s="66"/>
      <c r="X5" s="65"/>
      <c r="Y5" s="64" t="s">
        <v>113</v>
      </c>
      <c r="Z5" s="66"/>
      <c r="AA5" s="66"/>
      <c r="AB5" s="66"/>
      <c r="AC5" s="66"/>
      <c r="AD5" s="65"/>
      <c r="AE5" s="64" t="s">
        <v>120</v>
      </c>
      <c r="AF5" s="66"/>
      <c r="AG5" s="65"/>
      <c r="AH5" s="64" t="s">
        <v>114</v>
      </c>
      <c r="AI5" s="66"/>
      <c r="AJ5" s="66"/>
      <c r="AK5" s="66"/>
      <c r="AL5" s="65"/>
      <c r="AM5" s="74" t="s">
        <v>125</v>
      </c>
      <c r="AN5" s="74" t="s">
        <v>126</v>
      </c>
      <c r="AO5" s="61" t="s">
        <v>131</v>
      </c>
      <c r="AP5" s="74" t="s">
        <v>133</v>
      </c>
      <c r="AQ5" s="80" t="s">
        <v>135</v>
      </c>
      <c r="AR5" s="74" t="s">
        <v>136</v>
      </c>
      <c r="AS5" s="64" t="s">
        <v>118</v>
      </c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5"/>
      <c r="BH5" s="76" t="s">
        <v>106</v>
      </c>
      <c r="BI5" s="76" t="s">
        <v>107</v>
      </c>
      <c r="BJ5" s="35" t="s">
        <v>36</v>
      </c>
      <c r="BK5" s="36" t="s">
        <v>1</v>
      </c>
      <c r="BL5" s="6" t="s">
        <v>36</v>
      </c>
      <c r="BM5" s="8"/>
      <c r="BN5" s="6" t="s">
        <v>36</v>
      </c>
    </row>
    <row r="6" spans="1:66" ht="16.5" customHeight="1">
      <c r="A6" s="21"/>
      <c r="B6" s="28" t="s">
        <v>16</v>
      </c>
      <c r="C6" s="63"/>
      <c r="D6" s="64" t="s">
        <v>17</v>
      </c>
      <c r="E6" s="65"/>
      <c r="F6" s="64" t="s">
        <v>18</v>
      </c>
      <c r="G6" s="66"/>
      <c r="H6" s="66"/>
      <c r="I6" s="65"/>
      <c r="J6" s="37" t="s">
        <v>87</v>
      </c>
      <c r="K6" s="64" t="s">
        <v>19</v>
      </c>
      <c r="L6" s="65"/>
      <c r="M6" s="38" t="s">
        <v>89</v>
      </c>
      <c r="N6" s="39" t="s">
        <v>20</v>
      </c>
      <c r="O6" s="64" t="s">
        <v>21</v>
      </c>
      <c r="P6" s="66"/>
      <c r="Q6" s="65"/>
      <c r="R6" s="64" t="s">
        <v>22</v>
      </c>
      <c r="S6" s="66"/>
      <c r="T6" s="65"/>
      <c r="U6" s="64" t="s">
        <v>23</v>
      </c>
      <c r="V6" s="65"/>
      <c r="W6" s="64" t="s">
        <v>24</v>
      </c>
      <c r="X6" s="65"/>
      <c r="Y6" s="40" t="s">
        <v>7</v>
      </c>
      <c r="Z6" s="38" t="s">
        <v>90</v>
      </c>
      <c r="AA6" s="41" t="s">
        <v>3</v>
      </c>
      <c r="AB6" s="64" t="s">
        <v>25</v>
      </c>
      <c r="AC6" s="65"/>
      <c r="AD6" s="37" t="s">
        <v>92</v>
      </c>
      <c r="AE6" s="37" t="s">
        <v>93</v>
      </c>
      <c r="AF6" s="42" t="s">
        <v>95</v>
      </c>
      <c r="AG6" s="40" t="s">
        <v>10</v>
      </c>
      <c r="AH6" s="40" t="s">
        <v>26</v>
      </c>
      <c r="AI6" s="64" t="s">
        <v>27</v>
      </c>
      <c r="AJ6" s="65"/>
      <c r="AK6" s="64" t="s">
        <v>97</v>
      </c>
      <c r="AL6" s="65"/>
      <c r="AM6" s="75"/>
      <c r="AN6" s="75"/>
      <c r="AO6" s="56" t="s">
        <v>132</v>
      </c>
      <c r="AP6" s="79"/>
      <c r="AQ6" s="80"/>
      <c r="AR6" s="79"/>
      <c r="AS6" s="33"/>
      <c r="AT6" s="34" t="s">
        <v>11</v>
      </c>
      <c r="AU6" s="34" t="s">
        <v>28</v>
      </c>
      <c r="AV6" s="34" t="s">
        <v>29</v>
      </c>
      <c r="AW6" s="34" t="s">
        <v>30</v>
      </c>
      <c r="AX6" s="34" t="s">
        <v>31</v>
      </c>
      <c r="AY6" s="34" t="s">
        <v>32</v>
      </c>
      <c r="AZ6" s="34" t="s">
        <v>33</v>
      </c>
      <c r="BA6" s="34" t="s">
        <v>12</v>
      </c>
      <c r="BB6" s="34" t="s">
        <v>121</v>
      </c>
      <c r="BC6" s="52"/>
      <c r="BD6" s="34" t="s">
        <v>34</v>
      </c>
      <c r="BE6" s="34" t="s">
        <v>35</v>
      </c>
      <c r="BF6" s="34" t="s">
        <v>117</v>
      </c>
      <c r="BG6" s="43" t="s">
        <v>82</v>
      </c>
      <c r="BH6" s="77"/>
      <c r="BI6" s="77"/>
      <c r="BJ6" s="35"/>
      <c r="BK6" s="36"/>
      <c r="BL6" s="6"/>
      <c r="BM6" s="6" t="s">
        <v>5</v>
      </c>
      <c r="BN6" s="6"/>
    </row>
    <row r="7" spans="1:66" ht="16.5" customHeight="1">
      <c r="A7" s="21"/>
      <c r="B7" s="29" t="s">
        <v>37</v>
      </c>
      <c r="C7" s="62" t="s">
        <v>38</v>
      </c>
      <c r="D7" s="62" t="s">
        <v>39</v>
      </c>
      <c r="E7" s="62" t="s">
        <v>40</v>
      </c>
      <c r="F7" s="64" t="s">
        <v>41</v>
      </c>
      <c r="G7" s="65"/>
      <c r="H7" s="64" t="s">
        <v>13</v>
      </c>
      <c r="I7" s="65"/>
      <c r="J7" s="34" t="s">
        <v>99</v>
      </c>
      <c r="K7" s="62" t="s">
        <v>88</v>
      </c>
      <c r="L7" s="34" t="s">
        <v>101</v>
      </c>
      <c r="M7" s="62" t="s">
        <v>88</v>
      </c>
      <c r="N7" s="62" t="s">
        <v>88</v>
      </c>
      <c r="O7" s="62" t="s">
        <v>42</v>
      </c>
      <c r="P7" s="62" t="s">
        <v>110</v>
      </c>
      <c r="Q7" s="62" t="s">
        <v>43</v>
      </c>
      <c r="R7" s="62" t="s">
        <v>109</v>
      </c>
      <c r="S7" s="62" t="s">
        <v>110</v>
      </c>
      <c r="T7" s="62" t="s">
        <v>43</v>
      </c>
      <c r="U7" s="62" t="s">
        <v>44</v>
      </c>
      <c r="V7" s="62" t="s">
        <v>111</v>
      </c>
      <c r="W7" s="62" t="s">
        <v>88</v>
      </c>
      <c r="X7" s="72" t="s">
        <v>127</v>
      </c>
      <c r="Y7" s="62" t="s">
        <v>14</v>
      </c>
      <c r="Z7" s="62" t="s">
        <v>91</v>
      </c>
      <c r="AA7" s="62" t="s">
        <v>45</v>
      </c>
      <c r="AB7" s="34" t="s">
        <v>103</v>
      </c>
      <c r="AC7" s="44" t="s">
        <v>104</v>
      </c>
      <c r="AD7" s="62" t="s">
        <v>88</v>
      </c>
      <c r="AE7" s="62" t="s">
        <v>94</v>
      </c>
      <c r="AF7" s="34" t="s">
        <v>105</v>
      </c>
      <c r="AG7" s="62" t="s">
        <v>46</v>
      </c>
      <c r="AH7" s="62" t="s">
        <v>47</v>
      </c>
      <c r="AI7" s="62" t="s">
        <v>48</v>
      </c>
      <c r="AJ7" s="62" t="s">
        <v>49</v>
      </c>
      <c r="AK7" s="62" t="s">
        <v>45</v>
      </c>
      <c r="AL7" s="62" t="s">
        <v>98</v>
      </c>
      <c r="AM7" s="62" t="s">
        <v>38</v>
      </c>
      <c r="AN7" s="62" t="s">
        <v>38</v>
      </c>
      <c r="AO7" s="62" t="s">
        <v>38</v>
      </c>
      <c r="AP7" s="62" t="s">
        <v>134</v>
      </c>
      <c r="AQ7" s="62" t="s">
        <v>134</v>
      </c>
      <c r="AR7" s="79"/>
      <c r="AS7" s="35" t="s">
        <v>4</v>
      </c>
      <c r="AT7" s="35" t="s">
        <v>50</v>
      </c>
      <c r="AU7" s="35" t="s">
        <v>51</v>
      </c>
      <c r="AV7" s="35" t="s">
        <v>51</v>
      </c>
      <c r="AW7" s="35" t="s">
        <v>52</v>
      </c>
      <c r="AX7" s="35" t="s">
        <v>53</v>
      </c>
      <c r="AY7" s="45"/>
      <c r="AZ7" s="35" t="s">
        <v>52</v>
      </c>
      <c r="BA7" s="35" t="s">
        <v>54</v>
      </c>
      <c r="BB7" s="35" t="s">
        <v>122</v>
      </c>
      <c r="BC7" s="35" t="s">
        <v>130</v>
      </c>
      <c r="BD7" s="35" t="s">
        <v>115</v>
      </c>
      <c r="BE7" s="35" t="s">
        <v>55</v>
      </c>
      <c r="BF7" s="35"/>
      <c r="BG7" s="46" t="s">
        <v>83</v>
      </c>
      <c r="BH7" s="77"/>
      <c r="BI7" s="77"/>
      <c r="BJ7" s="36" t="s">
        <v>0</v>
      </c>
      <c r="BK7" s="36" t="s">
        <v>119</v>
      </c>
      <c r="BL7" s="7" t="s">
        <v>6</v>
      </c>
      <c r="BM7" s="15"/>
      <c r="BN7" s="7" t="s">
        <v>2</v>
      </c>
    </row>
    <row r="8" spans="1:66" s="10" customFormat="1" ht="16.5" customHeight="1">
      <c r="A8" s="22"/>
      <c r="B8" s="30"/>
      <c r="C8" s="63"/>
      <c r="D8" s="63"/>
      <c r="E8" s="63"/>
      <c r="F8" s="47" t="s">
        <v>85</v>
      </c>
      <c r="G8" s="47" t="s">
        <v>86</v>
      </c>
      <c r="H8" s="47" t="s">
        <v>85</v>
      </c>
      <c r="I8" s="47" t="s">
        <v>86</v>
      </c>
      <c r="J8" s="47" t="s">
        <v>100</v>
      </c>
      <c r="K8" s="63"/>
      <c r="L8" s="47" t="s">
        <v>102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73"/>
      <c r="Y8" s="63"/>
      <c r="Z8" s="63"/>
      <c r="AA8" s="63"/>
      <c r="AB8" s="47" t="s">
        <v>100</v>
      </c>
      <c r="AC8" s="47" t="s">
        <v>100</v>
      </c>
      <c r="AD8" s="63"/>
      <c r="AE8" s="63"/>
      <c r="AF8" s="47" t="s">
        <v>96</v>
      </c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75"/>
      <c r="AS8" s="48"/>
      <c r="AT8" s="47" t="s">
        <v>56</v>
      </c>
      <c r="AU8" s="47" t="s">
        <v>57</v>
      </c>
      <c r="AV8" s="47" t="s">
        <v>58</v>
      </c>
      <c r="AW8" s="47" t="s">
        <v>59</v>
      </c>
      <c r="AX8" s="47" t="s">
        <v>60</v>
      </c>
      <c r="AY8" s="47" t="s">
        <v>61</v>
      </c>
      <c r="AZ8" s="47" t="s">
        <v>60</v>
      </c>
      <c r="BA8" s="47" t="s">
        <v>60</v>
      </c>
      <c r="BB8" s="47" t="s">
        <v>123</v>
      </c>
      <c r="BC8" s="53"/>
      <c r="BD8" s="47" t="s">
        <v>116</v>
      </c>
      <c r="BE8" s="47" t="s">
        <v>60</v>
      </c>
      <c r="BF8" s="47" t="s">
        <v>61</v>
      </c>
      <c r="BG8" s="49" t="s">
        <v>84</v>
      </c>
      <c r="BH8" s="78"/>
      <c r="BI8" s="78"/>
      <c r="BJ8" s="48"/>
      <c r="BK8" s="48"/>
      <c r="BL8" s="9"/>
      <c r="BM8" s="5"/>
      <c r="BN8" s="9"/>
    </row>
    <row r="9" spans="1:67" ht="13.5">
      <c r="A9" s="70" t="s">
        <v>8</v>
      </c>
      <c r="B9" s="71"/>
      <c r="C9" s="11">
        <f aca="true" t="shared" si="0" ref="C9:BM9">C10+C19</f>
        <v>11072378</v>
      </c>
      <c r="D9" s="57">
        <f t="shared" si="0"/>
        <v>5363589</v>
      </c>
      <c r="E9" s="57">
        <f t="shared" si="0"/>
        <v>3884749</v>
      </c>
      <c r="F9" s="57">
        <f t="shared" si="0"/>
        <v>191759</v>
      </c>
      <c r="G9" s="57">
        <f t="shared" si="0"/>
        <v>178657</v>
      </c>
      <c r="H9" s="57">
        <f t="shared" si="0"/>
        <v>148675</v>
      </c>
      <c r="I9" s="57">
        <f t="shared" si="0"/>
        <v>188450</v>
      </c>
      <c r="J9" s="57">
        <f t="shared" si="0"/>
        <v>557997</v>
      </c>
      <c r="K9" s="57">
        <f t="shared" si="0"/>
        <v>373757</v>
      </c>
      <c r="L9" s="57">
        <f t="shared" si="0"/>
        <v>304806</v>
      </c>
      <c r="M9" s="57">
        <f t="shared" si="0"/>
        <v>8815886</v>
      </c>
      <c r="N9" s="57">
        <f t="shared" si="0"/>
        <v>1325367</v>
      </c>
      <c r="O9" s="57">
        <f t="shared" si="0"/>
        <v>2307732</v>
      </c>
      <c r="P9" s="57">
        <f t="shared" si="0"/>
        <v>1984512</v>
      </c>
      <c r="Q9" s="57">
        <f t="shared" si="0"/>
        <v>2209114</v>
      </c>
      <c r="R9" s="57">
        <f t="shared" si="0"/>
        <v>1091043</v>
      </c>
      <c r="S9" s="57">
        <f t="shared" si="0"/>
        <v>1062389</v>
      </c>
      <c r="T9" s="57">
        <f t="shared" si="0"/>
        <v>949845</v>
      </c>
      <c r="U9" s="57">
        <f t="shared" si="0"/>
        <v>219153</v>
      </c>
      <c r="V9" s="57">
        <f t="shared" si="0"/>
        <v>21898</v>
      </c>
      <c r="W9" s="57">
        <f t="shared" si="0"/>
        <v>5197000</v>
      </c>
      <c r="X9" s="57">
        <f t="shared" si="0"/>
        <v>1407312</v>
      </c>
      <c r="Y9" s="57">
        <f t="shared" si="0"/>
        <v>3644309</v>
      </c>
      <c r="Z9" s="57">
        <f t="shared" si="0"/>
        <v>23086545</v>
      </c>
      <c r="AA9" s="57">
        <f t="shared" si="0"/>
        <v>13985859</v>
      </c>
      <c r="AB9" s="57">
        <f t="shared" si="0"/>
        <v>21006198</v>
      </c>
      <c r="AC9" s="57">
        <f t="shared" si="0"/>
        <v>10609923</v>
      </c>
      <c r="AD9" s="57">
        <f t="shared" si="0"/>
        <v>4137406</v>
      </c>
      <c r="AE9" s="57">
        <f t="shared" si="0"/>
        <v>3396873</v>
      </c>
      <c r="AF9" s="57">
        <f t="shared" si="0"/>
        <v>2655823</v>
      </c>
      <c r="AG9" s="57">
        <f t="shared" si="0"/>
        <v>1157629</v>
      </c>
      <c r="AH9" s="57">
        <f t="shared" si="0"/>
        <v>1603600</v>
      </c>
      <c r="AI9" s="57">
        <f t="shared" si="0"/>
        <v>478387</v>
      </c>
      <c r="AJ9" s="57">
        <f t="shared" si="0"/>
        <v>769040</v>
      </c>
      <c r="AK9" s="57">
        <f t="shared" si="0"/>
        <v>13726764</v>
      </c>
      <c r="AL9" s="57">
        <f t="shared" si="0"/>
        <v>1449509</v>
      </c>
      <c r="AM9" s="57">
        <f aca="true" t="shared" si="1" ref="AM9:AR9">AM10+AM19</f>
        <v>2498350</v>
      </c>
      <c r="AN9" s="57">
        <f t="shared" si="1"/>
        <v>3731204</v>
      </c>
      <c r="AO9" s="57">
        <f t="shared" si="1"/>
        <v>2707729</v>
      </c>
      <c r="AP9" s="57">
        <f t="shared" si="1"/>
        <v>1410925</v>
      </c>
      <c r="AQ9" s="57">
        <f t="shared" si="1"/>
        <v>2344557</v>
      </c>
      <c r="AR9" s="57">
        <f t="shared" si="1"/>
        <v>3221446</v>
      </c>
      <c r="AS9" s="57">
        <f t="shared" si="0"/>
        <v>952074</v>
      </c>
      <c r="AT9" s="57">
        <f t="shared" si="0"/>
        <v>2213552</v>
      </c>
      <c r="AU9" s="57">
        <f t="shared" si="0"/>
        <v>71046</v>
      </c>
      <c r="AV9" s="57">
        <f t="shared" si="0"/>
        <v>362562</v>
      </c>
      <c r="AW9" s="57">
        <f t="shared" si="0"/>
        <v>39535</v>
      </c>
      <c r="AX9" s="57">
        <f t="shared" si="0"/>
        <v>0</v>
      </c>
      <c r="AY9" s="57">
        <f t="shared" si="0"/>
        <v>839260</v>
      </c>
      <c r="AZ9" s="57">
        <f t="shared" si="0"/>
        <v>369347</v>
      </c>
      <c r="BA9" s="57">
        <f t="shared" si="0"/>
        <v>13369613</v>
      </c>
      <c r="BB9" s="57">
        <f>BB10+BB19</f>
        <v>1072264</v>
      </c>
      <c r="BC9" s="57">
        <f>BC10+BC19</f>
        <v>2386</v>
      </c>
      <c r="BD9" s="57">
        <f t="shared" si="0"/>
        <v>1598</v>
      </c>
      <c r="BE9" s="57">
        <f t="shared" si="0"/>
        <v>10992142</v>
      </c>
      <c r="BF9" s="57">
        <f t="shared" si="0"/>
        <v>9973129</v>
      </c>
      <c r="BG9" s="57">
        <f t="shared" si="0"/>
        <v>314803</v>
      </c>
      <c r="BH9" s="57">
        <f t="shared" si="0"/>
        <v>14778884</v>
      </c>
      <c r="BI9" s="57">
        <f t="shared" si="0"/>
        <v>4665683</v>
      </c>
      <c r="BJ9" s="57">
        <f t="shared" si="0"/>
        <v>226496022</v>
      </c>
      <c r="BK9" s="57">
        <f t="shared" si="0"/>
        <v>11972522</v>
      </c>
      <c r="BL9" s="57">
        <f t="shared" si="0"/>
        <v>214523500</v>
      </c>
      <c r="BM9" s="57">
        <f t="shared" si="0"/>
        <v>-61094</v>
      </c>
      <c r="BN9" s="58">
        <f>BN10+BN19</f>
        <v>214462406</v>
      </c>
      <c r="BO9" s="59"/>
    </row>
    <row r="10" spans="1:66" ht="13.5">
      <c r="A10" s="70" t="s">
        <v>9</v>
      </c>
      <c r="B10" s="71"/>
      <c r="C10" s="57">
        <f aca="true" t="shared" si="2" ref="C10:AH10">SUM(C11:C18)</f>
        <v>9050348</v>
      </c>
      <c r="D10" s="57">
        <f t="shared" si="2"/>
        <v>4100092</v>
      </c>
      <c r="E10" s="57">
        <f t="shared" si="2"/>
        <v>3142714</v>
      </c>
      <c r="F10" s="57">
        <f t="shared" si="2"/>
        <v>73066</v>
      </c>
      <c r="G10" s="57">
        <f t="shared" si="2"/>
        <v>80939</v>
      </c>
      <c r="H10" s="57">
        <f t="shared" si="2"/>
        <v>96084</v>
      </c>
      <c r="I10" s="57">
        <f t="shared" si="2"/>
        <v>125183</v>
      </c>
      <c r="J10" s="57">
        <f t="shared" si="2"/>
        <v>533884</v>
      </c>
      <c r="K10" s="57">
        <f t="shared" si="2"/>
        <v>338355</v>
      </c>
      <c r="L10" s="57">
        <f t="shared" si="2"/>
        <v>262774</v>
      </c>
      <c r="M10" s="57">
        <f t="shared" si="2"/>
        <v>7464814</v>
      </c>
      <c r="N10" s="57">
        <f t="shared" si="2"/>
        <v>1110783</v>
      </c>
      <c r="O10" s="57">
        <f t="shared" si="2"/>
        <v>1947367</v>
      </c>
      <c r="P10" s="57">
        <f t="shared" si="2"/>
        <v>1662576</v>
      </c>
      <c r="Q10" s="57">
        <f t="shared" si="2"/>
        <v>1720324</v>
      </c>
      <c r="R10" s="57">
        <f t="shared" si="2"/>
        <v>876116</v>
      </c>
      <c r="S10" s="57">
        <f t="shared" si="2"/>
        <v>922393</v>
      </c>
      <c r="T10" s="57">
        <f t="shared" si="2"/>
        <v>726524</v>
      </c>
      <c r="U10" s="57">
        <f t="shared" si="2"/>
        <v>219153</v>
      </c>
      <c r="V10" s="57">
        <f t="shared" si="2"/>
        <v>21898</v>
      </c>
      <c r="W10" s="57">
        <f t="shared" si="2"/>
        <v>4138860</v>
      </c>
      <c r="X10" s="57">
        <f t="shared" si="2"/>
        <v>1407312</v>
      </c>
      <c r="Y10" s="57">
        <f t="shared" si="2"/>
        <v>3048313</v>
      </c>
      <c r="Z10" s="57">
        <f t="shared" si="2"/>
        <v>20093104</v>
      </c>
      <c r="AA10" s="57">
        <f t="shared" si="2"/>
        <v>10710864</v>
      </c>
      <c r="AB10" s="57">
        <f t="shared" si="2"/>
        <v>16917965</v>
      </c>
      <c r="AC10" s="57">
        <f t="shared" si="2"/>
        <v>9033751</v>
      </c>
      <c r="AD10" s="57">
        <f t="shared" si="2"/>
        <v>3608893</v>
      </c>
      <c r="AE10" s="57">
        <f t="shared" si="2"/>
        <v>2413099</v>
      </c>
      <c r="AF10" s="57">
        <f t="shared" si="2"/>
        <v>1727909</v>
      </c>
      <c r="AG10" s="57">
        <f t="shared" si="2"/>
        <v>918248</v>
      </c>
      <c r="AH10" s="57">
        <f t="shared" si="2"/>
        <v>1172941</v>
      </c>
      <c r="AI10" s="57">
        <f aca="true" t="shared" si="3" ref="AI10:BN10">SUM(AI11:AI18)</f>
        <v>385537</v>
      </c>
      <c r="AJ10" s="57">
        <f t="shared" si="3"/>
        <v>600606</v>
      </c>
      <c r="AK10" s="57">
        <f t="shared" si="3"/>
        <v>9971147</v>
      </c>
      <c r="AL10" s="57">
        <f t="shared" si="3"/>
        <v>1118996</v>
      </c>
      <c r="AM10" s="57">
        <f aca="true" t="shared" si="4" ref="AM10:AR10">SUM(AM11:AM18)</f>
        <v>1911811</v>
      </c>
      <c r="AN10" s="57">
        <f t="shared" si="4"/>
        <v>2334351</v>
      </c>
      <c r="AO10" s="57">
        <f t="shared" si="4"/>
        <v>1793729</v>
      </c>
      <c r="AP10" s="57">
        <f t="shared" si="4"/>
        <v>737478</v>
      </c>
      <c r="AQ10" s="57">
        <f t="shared" si="4"/>
        <v>1644876</v>
      </c>
      <c r="AR10" s="57">
        <f t="shared" si="4"/>
        <v>2791408</v>
      </c>
      <c r="AS10" s="57">
        <f t="shared" si="3"/>
        <v>584843</v>
      </c>
      <c r="AT10" s="57">
        <f t="shared" si="3"/>
        <v>448752</v>
      </c>
      <c r="AU10" s="57">
        <f t="shared" si="3"/>
        <v>61547</v>
      </c>
      <c r="AV10" s="57">
        <f t="shared" si="3"/>
        <v>330520</v>
      </c>
      <c r="AW10" s="57">
        <f t="shared" si="3"/>
        <v>39320</v>
      </c>
      <c r="AX10" s="57">
        <f t="shared" si="3"/>
        <v>0</v>
      </c>
      <c r="AY10" s="57">
        <f t="shared" si="3"/>
        <v>667061</v>
      </c>
      <c r="AZ10" s="57">
        <f t="shared" si="3"/>
        <v>336836</v>
      </c>
      <c r="BA10" s="57">
        <f t="shared" si="3"/>
        <v>10913193</v>
      </c>
      <c r="BB10" s="57">
        <f>SUM(BB11:BB18)</f>
        <v>727503</v>
      </c>
      <c r="BC10" s="57">
        <f>SUM(BC11:BC18)</f>
        <v>1584</v>
      </c>
      <c r="BD10" s="57">
        <f t="shared" si="3"/>
        <v>1598</v>
      </c>
      <c r="BE10" s="57">
        <f t="shared" si="3"/>
        <v>6411389</v>
      </c>
      <c r="BF10" s="57">
        <f t="shared" si="3"/>
        <v>8835020</v>
      </c>
      <c r="BG10" s="57">
        <f t="shared" si="3"/>
        <v>314803</v>
      </c>
      <c r="BH10" s="57">
        <f t="shared" si="3"/>
        <v>11517990</v>
      </c>
      <c r="BI10" s="57">
        <f t="shared" si="3"/>
        <v>3131096</v>
      </c>
      <c r="BJ10" s="57">
        <f t="shared" si="3"/>
        <v>177279640</v>
      </c>
      <c r="BK10" s="57">
        <f t="shared" si="3"/>
        <v>10403042</v>
      </c>
      <c r="BL10" s="57">
        <f t="shared" si="3"/>
        <v>166876598</v>
      </c>
      <c r="BM10" s="57">
        <f t="shared" si="3"/>
        <v>-103687</v>
      </c>
      <c r="BN10" s="58">
        <f t="shared" si="3"/>
        <v>166772911</v>
      </c>
    </row>
    <row r="11" spans="1:66" ht="13.5">
      <c r="A11" s="23" t="s">
        <v>67</v>
      </c>
      <c r="B11" s="31"/>
      <c r="C11" s="54">
        <v>2689397</v>
      </c>
      <c r="D11" s="54">
        <v>751846</v>
      </c>
      <c r="E11" s="54">
        <v>817098</v>
      </c>
      <c r="F11" s="54">
        <v>56005</v>
      </c>
      <c r="G11" s="54">
        <v>56315</v>
      </c>
      <c r="H11" s="54">
        <v>36230</v>
      </c>
      <c r="I11" s="54">
        <v>49113</v>
      </c>
      <c r="J11" s="54">
        <v>188560</v>
      </c>
      <c r="K11" s="54">
        <v>122747</v>
      </c>
      <c r="L11" s="54">
        <v>79994</v>
      </c>
      <c r="M11" s="54">
        <v>2919337</v>
      </c>
      <c r="N11" s="54">
        <v>325498</v>
      </c>
      <c r="O11" s="54">
        <v>571158</v>
      </c>
      <c r="P11" s="54">
        <v>466032</v>
      </c>
      <c r="Q11" s="54">
        <v>380061</v>
      </c>
      <c r="R11" s="54">
        <v>225882</v>
      </c>
      <c r="S11" s="54">
        <v>240477</v>
      </c>
      <c r="T11" s="54">
        <v>165784</v>
      </c>
      <c r="U11" s="54">
        <v>219153</v>
      </c>
      <c r="V11" s="54">
        <v>21898</v>
      </c>
      <c r="W11" s="54">
        <v>1103021</v>
      </c>
      <c r="X11" s="54">
        <v>572900</v>
      </c>
      <c r="Y11" s="54">
        <v>1408559</v>
      </c>
      <c r="Z11" s="54">
        <v>6557926</v>
      </c>
      <c r="AA11" s="54">
        <v>3665601</v>
      </c>
      <c r="AB11" s="54">
        <v>4498833</v>
      </c>
      <c r="AC11" s="54">
        <v>2539931</v>
      </c>
      <c r="AD11" s="54">
        <v>1177855</v>
      </c>
      <c r="AE11" s="54">
        <v>381297</v>
      </c>
      <c r="AF11" s="54">
        <v>281101</v>
      </c>
      <c r="AG11" s="54">
        <v>291468</v>
      </c>
      <c r="AH11" s="54">
        <v>282352</v>
      </c>
      <c r="AI11" s="54">
        <v>91814</v>
      </c>
      <c r="AJ11" s="54">
        <v>159108</v>
      </c>
      <c r="AK11" s="54">
        <v>2516887</v>
      </c>
      <c r="AL11" s="54">
        <v>289458</v>
      </c>
      <c r="AM11" s="54">
        <v>648060</v>
      </c>
      <c r="AN11" s="54">
        <v>512016</v>
      </c>
      <c r="AO11" s="54">
        <v>345314</v>
      </c>
      <c r="AP11" s="54">
        <v>130557</v>
      </c>
      <c r="AQ11" s="54">
        <v>339842</v>
      </c>
      <c r="AR11" s="54">
        <v>1047953</v>
      </c>
      <c r="AS11" s="54">
        <v>16093</v>
      </c>
      <c r="AT11" s="54">
        <v>25614</v>
      </c>
      <c r="AU11" s="54">
        <v>7628</v>
      </c>
      <c r="AV11" s="54">
        <v>165243</v>
      </c>
      <c r="AW11" s="54">
        <v>19708</v>
      </c>
      <c r="AX11" s="54">
        <v>0</v>
      </c>
      <c r="AY11" s="54">
        <v>182848</v>
      </c>
      <c r="AZ11" s="54">
        <v>129005</v>
      </c>
      <c r="BA11" s="54">
        <v>3380483</v>
      </c>
      <c r="BB11" s="54">
        <v>99394</v>
      </c>
      <c r="BC11" s="54">
        <v>684</v>
      </c>
      <c r="BD11" s="54">
        <v>0</v>
      </c>
      <c r="BE11" s="54">
        <v>230024</v>
      </c>
      <c r="BF11" s="54">
        <v>2209049</v>
      </c>
      <c r="BG11" s="54">
        <v>314803</v>
      </c>
      <c r="BH11" s="54">
        <v>3318141</v>
      </c>
      <c r="BI11" s="54">
        <v>455185</v>
      </c>
      <c r="BJ11" s="17">
        <f aca="true" t="shared" si="5" ref="BJ11:BJ18">SUM(C11:BI11)</f>
        <v>49778340</v>
      </c>
      <c r="BK11" s="54">
        <v>3913641</v>
      </c>
      <c r="BL11" s="11">
        <f>BJ11-BK11</f>
        <v>45864699</v>
      </c>
      <c r="BM11" s="54">
        <v>-129648</v>
      </c>
      <c r="BN11" s="12">
        <f>BL11+BM11</f>
        <v>45735051</v>
      </c>
    </row>
    <row r="12" spans="1:66" ht="13.5">
      <c r="A12" s="23" t="s">
        <v>68</v>
      </c>
      <c r="B12" s="31"/>
      <c r="C12" s="54">
        <v>917081</v>
      </c>
      <c r="D12" s="54">
        <v>570230</v>
      </c>
      <c r="E12" s="54">
        <v>350676</v>
      </c>
      <c r="F12" s="54">
        <v>0</v>
      </c>
      <c r="G12" s="54">
        <v>970</v>
      </c>
      <c r="H12" s="54">
        <v>12801</v>
      </c>
      <c r="I12" s="54">
        <v>13367</v>
      </c>
      <c r="J12" s="54">
        <v>46883</v>
      </c>
      <c r="K12" s="54">
        <v>29168</v>
      </c>
      <c r="L12" s="54">
        <v>34262</v>
      </c>
      <c r="M12" s="54">
        <v>366850</v>
      </c>
      <c r="N12" s="54">
        <v>108104</v>
      </c>
      <c r="O12" s="54">
        <v>189214</v>
      </c>
      <c r="P12" s="54">
        <v>144096</v>
      </c>
      <c r="Q12" s="54">
        <v>173792</v>
      </c>
      <c r="R12" s="54">
        <v>79693</v>
      </c>
      <c r="S12" s="54">
        <v>88062</v>
      </c>
      <c r="T12" s="54">
        <v>87768</v>
      </c>
      <c r="U12" s="54">
        <v>0</v>
      </c>
      <c r="V12" s="54">
        <v>0</v>
      </c>
      <c r="W12" s="54">
        <v>486913</v>
      </c>
      <c r="X12" s="54">
        <v>33700</v>
      </c>
      <c r="Y12" s="54">
        <v>235910</v>
      </c>
      <c r="Z12" s="54">
        <v>1632706</v>
      </c>
      <c r="AA12" s="54">
        <v>974921</v>
      </c>
      <c r="AB12" s="54">
        <v>2073623</v>
      </c>
      <c r="AC12" s="54">
        <v>931771</v>
      </c>
      <c r="AD12" s="54">
        <v>355820</v>
      </c>
      <c r="AE12" s="54">
        <v>248664</v>
      </c>
      <c r="AF12" s="54">
        <v>230174</v>
      </c>
      <c r="AG12" s="54">
        <v>87313</v>
      </c>
      <c r="AH12" s="54">
        <v>153100</v>
      </c>
      <c r="AI12" s="54">
        <v>43586</v>
      </c>
      <c r="AJ12" s="54">
        <v>71624</v>
      </c>
      <c r="AK12" s="54">
        <v>1156497</v>
      </c>
      <c r="AL12" s="54">
        <v>105380</v>
      </c>
      <c r="AM12" s="54">
        <v>207290</v>
      </c>
      <c r="AN12" s="54">
        <v>267430</v>
      </c>
      <c r="AO12" s="54">
        <v>220375</v>
      </c>
      <c r="AP12" s="54">
        <v>98344</v>
      </c>
      <c r="AQ12" s="54">
        <v>231122</v>
      </c>
      <c r="AR12" s="54">
        <v>252111</v>
      </c>
      <c r="AS12" s="54">
        <v>210940</v>
      </c>
      <c r="AT12" s="54">
        <v>62312</v>
      </c>
      <c r="AU12" s="54">
        <v>23081</v>
      </c>
      <c r="AV12" s="54">
        <v>23266</v>
      </c>
      <c r="AW12" s="54">
        <v>140</v>
      </c>
      <c r="AX12" s="54">
        <v>0</v>
      </c>
      <c r="AY12" s="54">
        <v>67553</v>
      </c>
      <c r="AZ12" s="54">
        <v>29654</v>
      </c>
      <c r="BA12" s="54">
        <v>1170636</v>
      </c>
      <c r="BB12" s="54">
        <v>127076</v>
      </c>
      <c r="BC12" s="54">
        <v>174</v>
      </c>
      <c r="BD12" s="54">
        <v>0</v>
      </c>
      <c r="BE12" s="54">
        <v>1508323</v>
      </c>
      <c r="BF12" s="54">
        <v>1077029</v>
      </c>
      <c r="BG12" s="54">
        <v>0</v>
      </c>
      <c r="BH12" s="54">
        <v>1158202</v>
      </c>
      <c r="BI12" s="54">
        <v>453726</v>
      </c>
      <c r="BJ12" s="17">
        <f t="shared" si="5"/>
        <v>19223503</v>
      </c>
      <c r="BK12" s="54">
        <v>920113</v>
      </c>
      <c r="BL12" s="11">
        <f aca="true" t="shared" si="6" ref="BL12:BL18">BJ12-BK12</f>
        <v>18303390</v>
      </c>
      <c r="BM12" s="54">
        <v>-23358</v>
      </c>
      <c r="BN12" s="12">
        <f aca="true" t="shared" si="7" ref="BN12:BN18">BL12+BM12</f>
        <v>18280032</v>
      </c>
    </row>
    <row r="13" spans="1:66" ht="13.5">
      <c r="A13" s="23" t="s">
        <v>69</v>
      </c>
      <c r="B13" s="31"/>
      <c r="C13" s="54">
        <v>2214939</v>
      </c>
      <c r="D13" s="54">
        <v>939127</v>
      </c>
      <c r="E13" s="54">
        <v>920620</v>
      </c>
      <c r="F13" s="54">
        <v>8319</v>
      </c>
      <c r="G13" s="54">
        <v>11382</v>
      </c>
      <c r="H13" s="54">
        <v>26622</v>
      </c>
      <c r="I13" s="54">
        <v>23098</v>
      </c>
      <c r="J13" s="54">
        <v>158957</v>
      </c>
      <c r="K13" s="54">
        <v>92875</v>
      </c>
      <c r="L13" s="54">
        <v>53058</v>
      </c>
      <c r="M13" s="54">
        <v>2225826</v>
      </c>
      <c r="N13" s="54">
        <v>268490</v>
      </c>
      <c r="O13" s="54">
        <v>498222</v>
      </c>
      <c r="P13" s="54">
        <v>462384</v>
      </c>
      <c r="Q13" s="54">
        <v>402872</v>
      </c>
      <c r="R13" s="54">
        <v>259214</v>
      </c>
      <c r="S13" s="54">
        <v>255154</v>
      </c>
      <c r="T13" s="54">
        <v>146280</v>
      </c>
      <c r="U13" s="54">
        <v>0</v>
      </c>
      <c r="V13" s="54">
        <v>0</v>
      </c>
      <c r="W13" s="54">
        <v>849468</v>
      </c>
      <c r="X13" s="54">
        <v>649062</v>
      </c>
      <c r="Y13" s="54">
        <v>565725</v>
      </c>
      <c r="Z13" s="54">
        <v>4790780</v>
      </c>
      <c r="AA13" s="54">
        <v>2157489</v>
      </c>
      <c r="AB13" s="54">
        <v>4027164</v>
      </c>
      <c r="AC13" s="54">
        <v>2295911</v>
      </c>
      <c r="AD13" s="54">
        <v>1004660</v>
      </c>
      <c r="AE13" s="54">
        <v>589158</v>
      </c>
      <c r="AF13" s="54">
        <v>290324</v>
      </c>
      <c r="AG13" s="54">
        <v>215080</v>
      </c>
      <c r="AH13" s="54">
        <v>244390</v>
      </c>
      <c r="AI13" s="54">
        <v>89520</v>
      </c>
      <c r="AJ13" s="54">
        <v>124180</v>
      </c>
      <c r="AK13" s="54">
        <v>2347709</v>
      </c>
      <c r="AL13" s="54">
        <v>356852</v>
      </c>
      <c r="AM13" s="54">
        <v>425594</v>
      </c>
      <c r="AN13" s="54">
        <v>478482</v>
      </c>
      <c r="AO13" s="54">
        <v>348929</v>
      </c>
      <c r="AP13" s="54">
        <v>131526</v>
      </c>
      <c r="AQ13" s="54">
        <v>276568</v>
      </c>
      <c r="AR13" s="54">
        <v>699738</v>
      </c>
      <c r="AS13" s="54">
        <v>24850</v>
      </c>
      <c r="AT13" s="54">
        <v>146960</v>
      </c>
      <c r="AU13" s="54">
        <v>15662</v>
      </c>
      <c r="AV13" s="54">
        <v>96097</v>
      </c>
      <c r="AW13" s="54">
        <v>18824</v>
      </c>
      <c r="AX13" s="54">
        <v>0</v>
      </c>
      <c r="AY13" s="54">
        <v>196153</v>
      </c>
      <c r="AZ13" s="54">
        <v>87410</v>
      </c>
      <c r="BA13" s="54">
        <v>2604669</v>
      </c>
      <c r="BB13" s="54">
        <v>191451</v>
      </c>
      <c r="BC13" s="54">
        <v>173</v>
      </c>
      <c r="BD13" s="54">
        <v>0</v>
      </c>
      <c r="BE13" s="54">
        <v>446907</v>
      </c>
      <c r="BF13" s="54">
        <v>2451071</v>
      </c>
      <c r="BG13" s="54">
        <v>0</v>
      </c>
      <c r="BH13" s="54">
        <v>2897234</v>
      </c>
      <c r="BI13" s="54">
        <v>557466</v>
      </c>
      <c r="BJ13" s="17">
        <f t="shared" si="5"/>
        <v>41660675</v>
      </c>
      <c r="BK13" s="54">
        <v>2680214</v>
      </c>
      <c r="BL13" s="11">
        <f t="shared" si="6"/>
        <v>38980461</v>
      </c>
      <c r="BM13" s="54"/>
      <c r="BN13" s="12">
        <f t="shared" si="7"/>
        <v>38980461</v>
      </c>
    </row>
    <row r="14" spans="1:66" ht="13.5">
      <c r="A14" s="23" t="s">
        <v>70</v>
      </c>
      <c r="B14" s="31"/>
      <c r="C14" s="54">
        <v>740376</v>
      </c>
      <c r="D14" s="54">
        <v>375851</v>
      </c>
      <c r="E14" s="54">
        <v>216021</v>
      </c>
      <c r="F14" s="54">
        <v>2933</v>
      </c>
      <c r="G14" s="54">
        <v>3220</v>
      </c>
      <c r="H14" s="54">
        <v>6028</v>
      </c>
      <c r="I14" s="54">
        <v>18706</v>
      </c>
      <c r="J14" s="54">
        <v>30131</v>
      </c>
      <c r="K14" s="54">
        <v>24051</v>
      </c>
      <c r="L14" s="54">
        <v>29896</v>
      </c>
      <c r="M14" s="54">
        <v>97056</v>
      </c>
      <c r="N14" s="54">
        <v>94676</v>
      </c>
      <c r="O14" s="54">
        <v>117480</v>
      </c>
      <c r="P14" s="54">
        <v>125856</v>
      </c>
      <c r="Q14" s="54">
        <v>166189</v>
      </c>
      <c r="R14" s="54">
        <v>61377</v>
      </c>
      <c r="S14" s="54">
        <v>98223</v>
      </c>
      <c r="T14" s="54">
        <v>112148</v>
      </c>
      <c r="U14" s="54">
        <v>0</v>
      </c>
      <c r="V14" s="54">
        <v>0</v>
      </c>
      <c r="W14" s="54">
        <v>431992</v>
      </c>
      <c r="X14" s="54">
        <v>0</v>
      </c>
      <c r="Y14" s="54">
        <v>239965</v>
      </c>
      <c r="Z14" s="54">
        <v>1471798</v>
      </c>
      <c r="AA14" s="54">
        <v>662629</v>
      </c>
      <c r="AB14" s="54">
        <v>1551896</v>
      </c>
      <c r="AC14" s="54">
        <v>787299</v>
      </c>
      <c r="AD14" s="54">
        <v>283378</v>
      </c>
      <c r="AE14" s="54">
        <v>218273</v>
      </c>
      <c r="AF14" s="54">
        <v>275888</v>
      </c>
      <c r="AG14" s="54">
        <v>76378</v>
      </c>
      <c r="AH14" s="54">
        <v>128080</v>
      </c>
      <c r="AI14" s="54">
        <v>38111</v>
      </c>
      <c r="AJ14" s="54">
        <v>61160</v>
      </c>
      <c r="AK14" s="54">
        <v>786986</v>
      </c>
      <c r="AL14" s="54">
        <v>112691</v>
      </c>
      <c r="AM14" s="54">
        <v>194167</v>
      </c>
      <c r="AN14" s="54">
        <v>250679</v>
      </c>
      <c r="AO14" s="54">
        <v>177936</v>
      </c>
      <c r="AP14" s="54">
        <v>82904</v>
      </c>
      <c r="AQ14" s="54">
        <v>207189</v>
      </c>
      <c r="AR14" s="54">
        <v>193060</v>
      </c>
      <c r="AS14" s="54">
        <v>40535</v>
      </c>
      <c r="AT14" s="54">
        <v>73078</v>
      </c>
      <c r="AU14" s="54">
        <v>250</v>
      </c>
      <c r="AV14" s="54">
        <v>6963</v>
      </c>
      <c r="AW14" s="54">
        <v>124</v>
      </c>
      <c r="AX14" s="54">
        <v>0</v>
      </c>
      <c r="AY14" s="54">
        <v>60997</v>
      </c>
      <c r="AZ14" s="54">
        <v>23916</v>
      </c>
      <c r="BA14" s="54">
        <v>841102</v>
      </c>
      <c r="BB14" s="54">
        <v>62347</v>
      </c>
      <c r="BC14" s="54">
        <v>472</v>
      </c>
      <c r="BD14" s="54">
        <v>1598</v>
      </c>
      <c r="BE14" s="54">
        <v>724884</v>
      </c>
      <c r="BF14" s="54">
        <v>568119</v>
      </c>
      <c r="BG14" s="54">
        <v>0</v>
      </c>
      <c r="BH14" s="54">
        <v>1002079</v>
      </c>
      <c r="BI14" s="54">
        <v>478043</v>
      </c>
      <c r="BJ14" s="17">
        <f t="shared" si="5"/>
        <v>14437184</v>
      </c>
      <c r="BK14" s="54">
        <v>704600</v>
      </c>
      <c r="BL14" s="11">
        <f t="shared" si="6"/>
        <v>13732584</v>
      </c>
      <c r="BM14" s="54">
        <v>56470</v>
      </c>
      <c r="BN14" s="12">
        <f t="shared" si="7"/>
        <v>13789054</v>
      </c>
    </row>
    <row r="15" spans="1:66" ht="13.5">
      <c r="A15" s="23" t="s">
        <v>71</v>
      </c>
      <c r="B15" s="31"/>
      <c r="C15" s="54">
        <v>612565</v>
      </c>
      <c r="D15" s="54">
        <v>355489</v>
      </c>
      <c r="E15" s="54">
        <v>234930</v>
      </c>
      <c r="F15" s="54">
        <v>5809</v>
      </c>
      <c r="G15" s="54">
        <v>9052</v>
      </c>
      <c r="H15" s="54">
        <v>12893</v>
      </c>
      <c r="I15" s="54">
        <v>18565</v>
      </c>
      <c r="J15" s="54">
        <v>31865</v>
      </c>
      <c r="K15" s="54">
        <v>17550</v>
      </c>
      <c r="L15" s="54">
        <v>21534</v>
      </c>
      <c r="M15" s="54">
        <v>221247</v>
      </c>
      <c r="N15" s="54">
        <v>65657</v>
      </c>
      <c r="O15" s="54">
        <v>133011</v>
      </c>
      <c r="P15" s="54">
        <v>132240</v>
      </c>
      <c r="Q15" s="54">
        <v>173792</v>
      </c>
      <c r="R15" s="54">
        <v>63492</v>
      </c>
      <c r="S15" s="54">
        <v>47418</v>
      </c>
      <c r="T15" s="54">
        <v>58512</v>
      </c>
      <c r="U15" s="54">
        <v>0</v>
      </c>
      <c r="V15" s="54">
        <v>0</v>
      </c>
      <c r="W15" s="54">
        <v>326176</v>
      </c>
      <c r="X15" s="54">
        <v>29656</v>
      </c>
      <c r="Y15" s="54">
        <v>189364</v>
      </c>
      <c r="Z15" s="54">
        <v>1318921</v>
      </c>
      <c r="AA15" s="54">
        <v>870203</v>
      </c>
      <c r="AB15" s="54">
        <v>1303731</v>
      </c>
      <c r="AC15" s="54">
        <v>663279</v>
      </c>
      <c r="AD15" s="54">
        <v>202711</v>
      </c>
      <c r="AE15" s="54">
        <v>210862</v>
      </c>
      <c r="AF15" s="54">
        <v>166415</v>
      </c>
      <c r="AG15" s="54">
        <v>62496</v>
      </c>
      <c r="AH15" s="54">
        <v>98277</v>
      </c>
      <c r="AI15" s="54">
        <v>36342</v>
      </c>
      <c r="AJ15" s="54">
        <v>49847</v>
      </c>
      <c r="AK15" s="54">
        <v>677655</v>
      </c>
      <c r="AL15" s="54">
        <v>68515</v>
      </c>
      <c r="AM15" s="54">
        <v>106766</v>
      </c>
      <c r="AN15" s="54">
        <v>228405</v>
      </c>
      <c r="AO15" s="54">
        <v>185344</v>
      </c>
      <c r="AP15" s="54">
        <v>82877</v>
      </c>
      <c r="AQ15" s="54">
        <v>159292</v>
      </c>
      <c r="AR15" s="54">
        <v>137042</v>
      </c>
      <c r="AS15" s="54">
        <v>50588</v>
      </c>
      <c r="AT15" s="54">
        <v>22104</v>
      </c>
      <c r="AU15" s="54">
        <v>222</v>
      </c>
      <c r="AV15" s="54">
        <v>4625</v>
      </c>
      <c r="AW15" s="54">
        <v>105</v>
      </c>
      <c r="AX15" s="54">
        <v>0</v>
      </c>
      <c r="AY15" s="54">
        <v>31205</v>
      </c>
      <c r="AZ15" s="54">
        <v>15895</v>
      </c>
      <c r="BA15" s="54">
        <v>691116</v>
      </c>
      <c r="BB15" s="54">
        <v>71853</v>
      </c>
      <c r="BC15" s="54">
        <v>0</v>
      </c>
      <c r="BD15" s="54">
        <v>0</v>
      </c>
      <c r="BE15" s="54">
        <v>882797</v>
      </c>
      <c r="BF15" s="54">
        <v>589357</v>
      </c>
      <c r="BG15" s="54">
        <v>0</v>
      </c>
      <c r="BH15" s="54">
        <v>803054</v>
      </c>
      <c r="BI15" s="54">
        <v>311517</v>
      </c>
      <c r="BJ15" s="17">
        <f t="shared" si="5"/>
        <v>12864235</v>
      </c>
      <c r="BK15" s="54">
        <v>500155</v>
      </c>
      <c r="BL15" s="11">
        <f t="shared" si="6"/>
        <v>12364080</v>
      </c>
      <c r="BM15" s="54"/>
      <c r="BN15" s="12">
        <f t="shared" si="7"/>
        <v>12364080</v>
      </c>
    </row>
    <row r="16" spans="1:66" ht="13.5">
      <c r="A16" s="23" t="s">
        <v>72</v>
      </c>
      <c r="B16" s="31"/>
      <c r="C16" s="54">
        <v>666970</v>
      </c>
      <c r="D16" s="54">
        <v>408116</v>
      </c>
      <c r="E16" s="54">
        <v>246772</v>
      </c>
      <c r="F16" s="54">
        <v>0</v>
      </c>
      <c r="G16" s="54">
        <v>0</v>
      </c>
      <c r="H16" s="54">
        <v>0</v>
      </c>
      <c r="I16" s="54">
        <v>0</v>
      </c>
      <c r="J16" s="54">
        <v>30929</v>
      </c>
      <c r="K16" s="54">
        <v>19818</v>
      </c>
      <c r="L16" s="54">
        <v>9287</v>
      </c>
      <c r="M16" s="54">
        <v>670282</v>
      </c>
      <c r="N16" s="54">
        <v>85817</v>
      </c>
      <c r="O16" s="54">
        <v>149565</v>
      </c>
      <c r="P16" s="54">
        <v>140448</v>
      </c>
      <c r="Q16" s="54">
        <v>184654</v>
      </c>
      <c r="R16" s="54">
        <v>68568</v>
      </c>
      <c r="S16" s="54">
        <v>58708</v>
      </c>
      <c r="T16" s="54">
        <v>48760</v>
      </c>
      <c r="U16" s="54">
        <v>0</v>
      </c>
      <c r="V16" s="54">
        <v>0</v>
      </c>
      <c r="W16" s="54">
        <v>338717</v>
      </c>
      <c r="X16" s="54">
        <v>26286</v>
      </c>
      <c r="Y16" s="54">
        <v>150493</v>
      </c>
      <c r="Z16" s="54">
        <v>1604084</v>
      </c>
      <c r="AA16" s="54">
        <v>800442</v>
      </c>
      <c r="AB16" s="54">
        <v>1194585</v>
      </c>
      <c r="AC16" s="54">
        <v>653053</v>
      </c>
      <c r="AD16" s="54">
        <v>221421</v>
      </c>
      <c r="AE16" s="54">
        <v>295470</v>
      </c>
      <c r="AF16" s="54">
        <v>105062</v>
      </c>
      <c r="AG16" s="54">
        <v>67320</v>
      </c>
      <c r="AH16" s="54">
        <v>93161</v>
      </c>
      <c r="AI16" s="54">
        <v>30197</v>
      </c>
      <c r="AJ16" s="54">
        <v>47786</v>
      </c>
      <c r="AK16" s="54">
        <v>716415</v>
      </c>
      <c r="AL16" s="54">
        <v>63257</v>
      </c>
      <c r="AM16" s="54">
        <v>122629</v>
      </c>
      <c r="AN16" s="54">
        <v>201644</v>
      </c>
      <c r="AO16" s="54">
        <v>177017</v>
      </c>
      <c r="AP16" s="54">
        <v>71812</v>
      </c>
      <c r="AQ16" s="54">
        <v>148014</v>
      </c>
      <c r="AR16" s="54">
        <v>187849</v>
      </c>
      <c r="AS16" s="54">
        <v>45810</v>
      </c>
      <c r="AT16" s="54">
        <v>29896</v>
      </c>
      <c r="AU16" s="54">
        <v>2595</v>
      </c>
      <c r="AV16" s="54">
        <v>13275</v>
      </c>
      <c r="AW16" s="54">
        <v>102</v>
      </c>
      <c r="AX16" s="54">
        <v>0</v>
      </c>
      <c r="AY16" s="54">
        <v>45074</v>
      </c>
      <c r="AZ16" s="54">
        <v>19338</v>
      </c>
      <c r="BA16" s="54">
        <v>791942</v>
      </c>
      <c r="BB16" s="54">
        <v>48679</v>
      </c>
      <c r="BC16" s="54">
        <v>0</v>
      </c>
      <c r="BD16" s="54">
        <v>0</v>
      </c>
      <c r="BE16" s="54">
        <v>1098073</v>
      </c>
      <c r="BF16" s="54">
        <v>778985</v>
      </c>
      <c r="BG16" s="54">
        <v>0</v>
      </c>
      <c r="BH16" s="54">
        <v>872271</v>
      </c>
      <c r="BI16" s="54">
        <v>315733</v>
      </c>
      <c r="BJ16" s="17">
        <f t="shared" si="5"/>
        <v>14167181</v>
      </c>
      <c r="BK16" s="54">
        <v>685579</v>
      </c>
      <c r="BL16" s="11">
        <f t="shared" si="6"/>
        <v>13481602</v>
      </c>
      <c r="BM16" s="54">
        <v>-5253</v>
      </c>
      <c r="BN16" s="12">
        <f t="shared" si="7"/>
        <v>13476349</v>
      </c>
    </row>
    <row r="17" spans="1:66" ht="13.5">
      <c r="A17" s="24" t="s">
        <v>73</v>
      </c>
      <c r="B17" s="31"/>
      <c r="C17" s="54">
        <v>425061</v>
      </c>
      <c r="D17" s="54">
        <v>188499</v>
      </c>
      <c r="E17" s="54">
        <v>112308</v>
      </c>
      <c r="F17" s="54">
        <v>0</v>
      </c>
      <c r="G17" s="54">
        <v>0</v>
      </c>
      <c r="H17" s="54">
        <v>1510</v>
      </c>
      <c r="I17" s="54">
        <v>2334</v>
      </c>
      <c r="J17" s="54">
        <v>22006</v>
      </c>
      <c r="K17" s="54">
        <v>12909</v>
      </c>
      <c r="L17" s="54">
        <v>21941</v>
      </c>
      <c r="M17" s="54">
        <v>175708</v>
      </c>
      <c r="N17" s="54">
        <v>51064</v>
      </c>
      <c r="O17" s="54">
        <v>102573</v>
      </c>
      <c r="P17" s="54">
        <v>62928</v>
      </c>
      <c r="Q17" s="54">
        <v>76034</v>
      </c>
      <c r="R17" s="54">
        <v>32994</v>
      </c>
      <c r="S17" s="54">
        <v>53063</v>
      </c>
      <c r="T17" s="54">
        <v>39008</v>
      </c>
      <c r="U17" s="54">
        <v>0</v>
      </c>
      <c r="V17" s="54">
        <v>0</v>
      </c>
      <c r="W17" s="54">
        <v>256015</v>
      </c>
      <c r="X17" s="54">
        <v>0</v>
      </c>
      <c r="Y17" s="54">
        <v>142798</v>
      </c>
      <c r="Z17" s="54">
        <v>964013</v>
      </c>
      <c r="AA17" s="54">
        <v>381469</v>
      </c>
      <c r="AB17" s="54">
        <v>936584</v>
      </c>
      <c r="AC17" s="54">
        <v>440321</v>
      </c>
      <c r="AD17" s="54">
        <v>137693</v>
      </c>
      <c r="AE17" s="54">
        <v>106275</v>
      </c>
      <c r="AF17" s="54">
        <v>113483</v>
      </c>
      <c r="AG17" s="54">
        <v>52096</v>
      </c>
      <c r="AH17" s="54">
        <v>79800</v>
      </c>
      <c r="AI17" s="54">
        <v>23528</v>
      </c>
      <c r="AJ17" s="54">
        <v>39549</v>
      </c>
      <c r="AK17" s="54">
        <v>387775</v>
      </c>
      <c r="AL17" s="54">
        <v>40526</v>
      </c>
      <c r="AM17" s="54">
        <v>84995</v>
      </c>
      <c r="AN17" s="54">
        <v>182821</v>
      </c>
      <c r="AO17" s="54">
        <v>126317</v>
      </c>
      <c r="AP17" s="54">
        <v>64058</v>
      </c>
      <c r="AQ17" s="54">
        <v>119459</v>
      </c>
      <c r="AR17" s="54">
        <v>104183</v>
      </c>
      <c r="AS17" s="54">
        <v>148213</v>
      </c>
      <c r="AT17" s="54">
        <v>32508</v>
      </c>
      <c r="AU17" s="54">
        <v>534</v>
      </c>
      <c r="AV17" s="54">
        <v>9228</v>
      </c>
      <c r="AW17" s="54">
        <v>74</v>
      </c>
      <c r="AX17" s="54">
        <v>0</v>
      </c>
      <c r="AY17" s="54">
        <v>35128</v>
      </c>
      <c r="AZ17" s="54">
        <v>11716</v>
      </c>
      <c r="BA17" s="54">
        <v>465321</v>
      </c>
      <c r="BB17" s="54">
        <v>62931</v>
      </c>
      <c r="BC17" s="54">
        <v>20</v>
      </c>
      <c r="BD17" s="54">
        <v>0</v>
      </c>
      <c r="BE17" s="54">
        <v>588165</v>
      </c>
      <c r="BF17" s="54">
        <v>218518</v>
      </c>
      <c r="BG17" s="54">
        <v>0</v>
      </c>
      <c r="BH17" s="54">
        <v>612123</v>
      </c>
      <c r="BI17" s="54">
        <v>180998</v>
      </c>
      <c r="BJ17" s="17">
        <f t="shared" si="5"/>
        <v>8529175</v>
      </c>
      <c r="BK17" s="54">
        <v>380230</v>
      </c>
      <c r="BL17" s="11">
        <f t="shared" si="6"/>
        <v>8148945</v>
      </c>
      <c r="BM17" s="54">
        <v>-1898</v>
      </c>
      <c r="BN17" s="12">
        <f t="shared" si="7"/>
        <v>8147047</v>
      </c>
    </row>
    <row r="18" spans="1:66" ht="13.5">
      <c r="A18" s="23" t="s">
        <v>74</v>
      </c>
      <c r="B18" s="31"/>
      <c r="C18" s="54">
        <v>783959</v>
      </c>
      <c r="D18" s="54">
        <v>510934</v>
      </c>
      <c r="E18" s="54">
        <v>244289</v>
      </c>
      <c r="F18" s="54">
        <v>0</v>
      </c>
      <c r="G18" s="54">
        <v>0</v>
      </c>
      <c r="H18" s="54">
        <v>0</v>
      </c>
      <c r="I18" s="54">
        <v>0</v>
      </c>
      <c r="J18" s="54">
        <v>24553</v>
      </c>
      <c r="K18" s="54">
        <v>19237</v>
      </c>
      <c r="L18" s="54">
        <v>12802</v>
      </c>
      <c r="M18" s="54">
        <v>788508</v>
      </c>
      <c r="N18" s="54">
        <v>111477</v>
      </c>
      <c r="O18" s="54">
        <v>186144</v>
      </c>
      <c r="P18" s="54">
        <v>128592</v>
      </c>
      <c r="Q18" s="54">
        <v>162930</v>
      </c>
      <c r="R18" s="54">
        <v>84896</v>
      </c>
      <c r="S18" s="54">
        <v>81288</v>
      </c>
      <c r="T18" s="54">
        <v>68264</v>
      </c>
      <c r="U18" s="54">
        <v>0</v>
      </c>
      <c r="V18" s="54">
        <v>0</v>
      </c>
      <c r="W18" s="54">
        <v>346558</v>
      </c>
      <c r="X18" s="54">
        <v>95708</v>
      </c>
      <c r="Y18" s="54">
        <v>115499</v>
      </c>
      <c r="Z18" s="54">
        <v>1752876</v>
      </c>
      <c r="AA18" s="54">
        <v>1198110</v>
      </c>
      <c r="AB18" s="54">
        <v>1331549</v>
      </c>
      <c r="AC18" s="54">
        <v>722186</v>
      </c>
      <c r="AD18" s="54">
        <v>225355</v>
      </c>
      <c r="AE18" s="54">
        <v>363100</v>
      </c>
      <c r="AF18" s="54">
        <v>265462</v>
      </c>
      <c r="AG18" s="54">
        <v>66097</v>
      </c>
      <c r="AH18" s="54">
        <v>93781</v>
      </c>
      <c r="AI18" s="54">
        <v>32439</v>
      </c>
      <c r="AJ18" s="54">
        <v>47352</v>
      </c>
      <c r="AK18" s="54">
        <v>1381223</v>
      </c>
      <c r="AL18" s="54">
        <v>82317</v>
      </c>
      <c r="AM18" s="54">
        <v>122310</v>
      </c>
      <c r="AN18" s="54">
        <v>212874</v>
      </c>
      <c r="AO18" s="54">
        <v>212497</v>
      </c>
      <c r="AP18" s="54">
        <v>75400</v>
      </c>
      <c r="AQ18" s="54">
        <v>163390</v>
      </c>
      <c r="AR18" s="54">
        <v>169472</v>
      </c>
      <c r="AS18" s="54">
        <v>47814</v>
      </c>
      <c r="AT18" s="54">
        <v>56280</v>
      </c>
      <c r="AU18" s="54">
        <v>11575</v>
      </c>
      <c r="AV18" s="54">
        <v>11823</v>
      </c>
      <c r="AW18" s="54">
        <v>243</v>
      </c>
      <c r="AX18" s="54">
        <v>0</v>
      </c>
      <c r="AY18" s="54">
        <v>48103</v>
      </c>
      <c r="AZ18" s="54">
        <v>19902</v>
      </c>
      <c r="BA18" s="54">
        <v>967924</v>
      </c>
      <c r="BB18" s="54">
        <v>63772</v>
      </c>
      <c r="BC18" s="54">
        <v>61</v>
      </c>
      <c r="BD18" s="54">
        <v>0</v>
      </c>
      <c r="BE18" s="54">
        <v>932216</v>
      </c>
      <c r="BF18" s="54">
        <v>942892</v>
      </c>
      <c r="BG18" s="54">
        <v>0</v>
      </c>
      <c r="BH18" s="54">
        <v>854886</v>
      </c>
      <c r="BI18" s="54">
        <v>378428</v>
      </c>
      <c r="BJ18" s="17">
        <f t="shared" si="5"/>
        <v>16619347</v>
      </c>
      <c r="BK18" s="54">
        <v>618510</v>
      </c>
      <c r="BL18" s="11">
        <f t="shared" si="6"/>
        <v>16000837</v>
      </c>
      <c r="BM18" s="54"/>
      <c r="BN18" s="12">
        <f t="shared" si="7"/>
        <v>16000837</v>
      </c>
    </row>
    <row r="19" spans="1:66" ht="13.5">
      <c r="A19" s="70" t="s">
        <v>81</v>
      </c>
      <c r="B19" s="71"/>
      <c r="C19" s="57">
        <f>SUM(C20:C30)</f>
        <v>2022030</v>
      </c>
      <c r="D19" s="57">
        <f aca="true" t="shared" si="8" ref="D19:BI19">SUM(D20:D30)</f>
        <v>1263497</v>
      </c>
      <c r="E19" s="57">
        <f t="shared" si="8"/>
        <v>742035</v>
      </c>
      <c r="F19" s="57">
        <f t="shared" si="8"/>
        <v>118693</v>
      </c>
      <c r="G19" s="57">
        <f t="shared" si="8"/>
        <v>97718</v>
      </c>
      <c r="H19" s="57">
        <f t="shared" si="8"/>
        <v>52591</v>
      </c>
      <c r="I19" s="57">
        <f t="shared" si="8"/>
        <v>63267</v>
      </c>
      <c r="J19" s="57">
        <f t="shared" si="8"/>
        <v>24113</v>
      </c>
      <c r="K19" s="57">
        <f t="shared" si="8"/>
        <v>35402</v>
      </c>
      <c r="L19" s="57">
        <f t="shared" si="8"/>
        <v>42032</v>
      </c>
      <c r="M19" s="57">
        <f t="shared" si="8"/>
        <v>1351072</v>
      </c>
      <c r="N19" s="57">
        <f t="shared" si="8"/>
        <v>214584</v>
      </c>
      <c r="O19" s="57">
        <f t="shared" si="8"/>
        <v>360365</v>
      </c>
      <c r="P19" s="57">
        <f t="shared" si="8"/>
        <v>321936</v>
      </c>
      <c r="Q19" s="57">
        <f t="shared" si="8"/>
        <v>488790</v>
      </c>
      <c r="R19" s="57">
        <f t="shared" si="8"/>
        <v>214927</v>
      </c>
      <c r="S19" s="57">
        <f t="shared" si="8"/>
        <v>139996</v>
      </c>
      <c r="T19" s="57">
        <f t="shared" si="8"/>
        <v>223321</v>
      </c>
      <c r="U19" s="57">
        <f t="shared" si="8"/>
        <v>0</v>
      </c>
      <c r="V19" s="57">
        <f t="shared" si="8"/>
        <v>0</v>
      </c>
      <c r="W19" s="57">
        <f t="shared" si="8"/>
        <v>1058140</v>
      </c>
      <c r="X19" s="57">
        <f t="shared" si="8"/>
        <v>0</v>
      </c>
      <c r="Y19" s="60">
        <f t="shared" si="8"/>
        <v>595996</v>
      </c>
      <c r="Z19" s="60">
        <f t="shared" si="8"/>
        <v>2993441</v>
      </c>
      <c r="AA19" s="60">
        <f t="shared" si="8"/>
        <v>3274995</v>
      </c>
      <c r="AB19" s="60">
        <f t="shared" si="8"/>
        <v>4088233</v>
      </c>
      <c r="AC19" s="60">
        <f t="shared" si="8"/>
        <v>1576172</v>
      </c>
      <c r="AD19" s="60">
        <f t="shared" si="8"/>
        <v>528513</v>
      </c>
      <c r="AE19" s="60">
        <f t="shared" si="8"/>
        <v>983774</v>
      </c>
      <c r="AF19" s="60">
        <f t="shared" si="8"/>
        <v>927914</v>
      </c>
      <c r="AG19" s="60">
        <f t="shared" si="8"/>
        <v>239381</v>
      </c>
      <c r="AH19" s="60">
        <f t="shared" si="8"/>
        <v>430659</v>
      </c>
      <c r="AI19" s="60">
        <f t="shared" si="8"/>
        <v>92850</v>
      </c>
      <c r="AJ19" s="60">
        <f t="shared" si="8"/>
        <v>168434</v>
      </c>
      <c r="AK19" s="60">
        <f t="shared" si="8"/>
        <v>3755617</v>
      </c>
      <c r="AL19" s="60">
        <f t="shared" si="8"/>
        <v>330513</v>
      </c>
      <c r="AM19" s="60">
        <f t="shared" si="8"/>
        <v>586539</v>
      </c>
      <c r="AN19" s="57">
        <f t="shared" si="8"/>
        <v>1396853</v>
      </c>
      <c r="AO19" s="57">
        <f t="shared" si="8"/>
        <v>914000</v>
      </c>
      <c r="AP19" s="57">
        <f>SUM(AP20:AP30)</f>
        <v>673447</v>
      </c>
      <c r="AQ19" s="57">
        <f>SUM(AQ20:AQ30)</f>
        <v>699681</v>
      </c>
      <c r="AR19" s="57">
        <f>SUM(AR20:AR30)</f>
        <v>430038</v>
      </c>
      <c r="AS19" s="57">
        <f t="shared" si="8"/>
        <v>367231</v>
      </c>
      <c r="AT19" s="57">
        <f t="shared" si="8"/>
        <v>1764800</v>
      </c>
      <c r="AU19" s="57">
        <f t="shared" si="8"/>
        <v>9499</v>
      </c>
      <c r="AV19" s="57">
        <f t="shared" si="8"/>
        <v>32042</v>
      </c>
      <c r="AW19" s="57">
        <f t="shared" si="8"/>
        <v>215</v>
      </c>
      <c r="AX19" s="57">
        <f t="shared" si="8"/>
        <v>0</v>
      </c>
      <c r="AY19" s="57">
        <f t="shared" si="8"/>
        <v>172199</v>
      </c>
      <c r="AZ19" s="57">
        <f t="shared" si="8"/>
        <v>32511</v>
      </c>
      <c r="BA19" s="57">
        <f t="shared" si="8"/>
        <v>2456420</v>
      </c>
      <c r="BB19" s="57">
        <f t="shared" si="8"/>
        <v>344761</v>
      </c>
      <c r="BC19" s="57">
        <f t="shared" si="8"/>
        <v>802</v>
      </c>
      <c r="BD19" s="57">
        <f t="shared" si="8"/>
        <v>0</v>
      </c>
      <c r="BE19" s="57">
        <f t="shared" si="8"/>
        <v>4580753</v>
      </c>
      <c r="BF19" s="57">
        <f t="shared" si="8"/>
        <v>1138109</v>
      </c>
      <c r="BG19" s="57">
        <f t="shared" si="8"/>
        <v>0</v>
      </c>
      <c r="BH19" s="57">
        <f t="shared" si="8"/>
        <v>3260894</v>
      </c>
      <c r="BI19" s="57">
        <f t="shared" si="8"/>
        <v>1534587</v>
      </c>
      <c r="BJ19" s="57">
        <f>SUM(BJ20:BJ30)</f>
        <v>49216382</v>
      </c>
      <c r="BK19" s="57">
        <f>SUM(BK20:BK30)</f>
        <v>1569480</v>
      </c>
      <c r="BL19" s="57">
        <f>SUM(BL20:BL30)</f>
        <v>47646902</v>
      </c>
      <c r="BM19" s="57">
        <f>SUM(BM20:BM30)</f>
        <v>42593</v>
      </c>
      <c r="BN19" s="58">
        <f>SUM(BN20:BN30)</f>
        <v>47689495</v>
      </c>
    </row>
    <row r="20" spans="1:66" ht="13.5">
      <c r="A20" s="23" t="s">
        <v>63</v>
      </c>
      <c r="B20" s="31"/>
      <c r="C20" s="54">
        <v>311770</v>
      </c>
      <c r="D20" s="54">
        <v>236538</v>
      </c>
      <c r="E20" s="54">
        <v>108679</v>
      </c>
      <c r="F20" s="54">
        <v>0</v>
      </c>
      <c r="G20" s="54">
        <v>0</v>
      </c>
      <c r="H20" s="54">
        <v>0</v>
      </c>
      <c r="I20" s="54">
        <v>0</v>
      </c>
      <c r="J20" s="54">
        <v>5815</v>
      </c>
      <c r="K20" s="54">
        <v>6333</v>
      </c>
      <c r="L20" s="54">
        <v>12506</v>
      </c>
      <c r="M20" s="54">
        <v>313273</v>
      </c>
      <c r="N20" s="54">
        <v>29660</v>
      </c>
      <c r="O20" s="54">
        <v>22117</v>
      </c>
      <c r="P20" s="54">
        <v>74784</v>
      </c>
      <c r="Q20" s="54">
        <v>108620</v>
      </c>
      <c r="R20" s="54">
        <v>65057</v>
      </c>
      <c r="S20" s="54">
        <v>19193</v>
      </c>
      <c r="T20" s="54">
        <v>19504</v>
      </c>
      <c r="U20" s="54">
        <v>0</v>
      </c>
      <c r="V20" s="54">
        <v>0</v>
      </c>
      <c r="W20" s="54">
        <v>167929</v>
      </c>
      <c r="X20" s="54">
        <v>0</v>
      </c>
      <c r="Y20" s="54">
        <v>78062</v>
      </c>
      <c r="Z20" s="54">
        <v>370502</v>
      </c>
      <c r="AA20" s="54">
        <v>630717</v>
      </c>
      <c r="AB20" s="54">
        <v>548004</v>
      </c>
      <c r="AC20" s="54">
        <v>279593</v>
      </c>
      <c r="AD20" s="54">
        <v>100670</v>
      </c>
      <c r="AE20" s="54">
        <v>204484</v>
      </c>
      <c r="AF20" s="54">
        <v>132731</v>
      </c>
      <c r="AG20" s="54">
        <v>34797</v>
      </c>
      <c r="AH20" s="54">
        <v>53970</v>
      </c>
      <c r="AI20" s="54">
        <v>13889</v>
      </c>
      <c r="AJ20" s="54">
        <v>22445</v>
      </c>
      <c r="AK20" s="54">
        <v>376589</v>
      </c>
      <c r="AL20" s="54">
        <v>50574</v>
      </c>
      <c r="AM20" s="54">
        <v>78698</v>
      </c>
      <c r="AN20" s="54">
        <v>138057</v>
      </c>
      <c r="AO20" s="54">
        <v>134704</v>
      </c>
      <c r="AP20" s="54">
        <v>71427</v>
      </c>
      <c r="AQ20" s="54">
        <v>88001</v>
      </c>
      <c r="AR20" s="54">
        <v>66993</v>
      </c>
      <c r="AS20" s="54">
        <v>30218</v>
      </c>
      <c r="AT20" s="54">
        <v>100142</v>
      </c>
      <c r="AU20" s="54">
        <v>2452</v>
      </c>
      <c r="AV20" s="54">
        <v>7888</v>
      </c>
      <c r="AW20" s="54">
        <v>32</v>
      </c>
      <c r="AX20" s="54">
        <v>0</v>
      </c>
      <c r="AY20" s="54">
        <v>13036</v>
      </c>
      <c r="AZ20" s="54">
        <v>5687</v>
      </c>
      <c r="BA20" s="54">
        <v>385457</v>
      </c>
      <c r="BB20" s="54">
        <v>55980</v>
      </c>
      <c r="BC20" s="54">
        <v>26</v>
      </c>
      <c r="BD20" s="54">
        <v>0</v>
      </c>
      <c r="BE20" s="54">
        <v>927111</v>
      </c>
      <c r="BF20" s="54">
        <v>308829</v>
      </c>
      <c r="BG20" s="54">
        <v>0</v>
      </c>
      <c r="BH20" s="54">
        <v>434416</v>
      </c>
      <c r="BI20" s="54">
        <v>252240</v>
      </c>
      <c r="BJ20" s="17">
        <f aca="true" t="shared" si="9" ref="BJ20:BJ30">SUM(C20:BI20)</f>
        <v>7500199</v>
      </c>
      <c r="BK20" s="54">
        <v>244500</v>
      </c>
      <c r="BL20" s="11">
        <f aca="true" t="shared" si="10" ref="BL20:BL30">BJ20-BK20</f>
        <v>7255699</v>
      </c>
      <c r="BM20" s="54">
        <v>249</v>
      </c>
      <c r="BN20" s="12">
        <f>BL20+BM20</f>
        <v>7255948</v>
      </c>
    </row>
    <row r="21" spans="1:66" ht="13.5">
      <c r="A21" s="23" t="s">
        <v>75</v>
      </c>
      <c r="B21" s="31"/>
      <c r="C21" s="54">
        <v>171733</v>
      </c>
      <c r="D21" s="54">
        <v>149925</v>
      </c>
      <c r="E21" s="54">
        <v>63985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2444</v>
      </c>
      <c r="L21" s="54">
        <v>0</v>
      </c>
      <c r="M21" s="54">
        <v>130123</v>
      </c>
      <c r="N21" s="54">
        <v>18805</v>
      </c>
      <c r="O21" s="54">
        <v>31640</v>
      </c>
      <c r="P21" s="54">
        <v>39216</v>
      </c>
      <c r="Q21" s="54">
        <v>43448</v>
      </c>
      <c r="R21" s="54">
        <v>16709</v>
      </c>
      <c r="S21" s="54">
        <v>13548</v>
      </c>
      <c r="T21" s="54">
        <v>19504</v>
      </c>
      <c r="U21" s="54">
        <v>0</v>
      </c>
      <c r="V21" s="54">
        <v>0</v>
      </c>
      <c r="W21" s="54">
        <v>88534</v>
      </c>
      <c r="X21" s="54">
        <v>0</v>
      </c>
      <c r="Y21" s="54">
        <v>42558</v>
      </c>
      <c r="Z21" s="54">
        <v>297611</v>
      </c>
      <c r="AA21" s="54">
        <v>315576</v>
      </c>
      <c r="AB21" s="54">
        <v>382854</v>
      </c>
      <c r="AC21" s="54">
        <v>122535</v>
      </c>
      <c r="AD21" s="54">
        <v>35611</v>
      </c>
      <c r="AE21" s="54">
        <v>96614</v>
      </c>
      <c r="AF21" s="54">
        <v>82606</v>
      </c>
      <c r="AG21" s="54">
        <v>20970</v>
      </c>
      <c r="AH21" s="54">
        <v>34963</v>
      </c>
      <c r="AI21" s="54">
        <v>7133</v>
      </c>
      <c r="AJ21" s="54">
        <v>12776</v>
      </c>
      <c r="AK21" s="54">
        <v>260018</v>
      </c>
      <c r="AL21" s="54">
        <v>35424</v>
      </c>
      <c r="AM21" s="54">
        <v>54714</v>
      </c>
      <c r="AN21" s="54">
        <v>116481</v>
      </c>
      <c r="AO21" s="54">
        <v>89002</v>
      </c>
      <c r="AP21" s="54">
        <v>75181</v>
      </c>
      <c r="AQ21" s="54">
        <v>61423</v>
      </c>
      <c r="AR21" s="54">
        <v>36018</v>
      </c>
      <c r="AS21" s="54">
        <v>24500</v>
      </c>
      <c r="AT21" s="54">
        <v>11916</v>
      </c>
      <c r="AU21" s="54">
        <v>476</v>
      </c>
      <c r="AV21" s="54">
        <v>5010</v>
      </c>
      <c r="AW21" s="54">
        <v>13</v>
      </c>
      <c r="AX21" s="54">
        <v>0</v>
      </c>
      <c r="AY21" s="54">
        <v>16138</v>
      </c>
      <c r="AZ21" s="54">
        <v>1927</v>
      </c>
      <c r="BA21" s="54">
        <v>212658</v>
      </c>
      <c r="BB21" s="54">
        <v>15754</v>
      </c>
      <c r="BC21" s="54">
        <v>0</v>
      </c>
      <c r="BD21" s="54">
        <v>0</v>
      </c>
      <c r="BE21" s="54">
        <v>509291</v>
      </c>
      <c r="BF21" s="54">
        <v>112982</v>
      </c>
      <c r="BG21" s="54">
        <v>0</v>
      </c>
      <c r="BH21" s="54">
        <v>286710</v>
      </c>
      <c r="BI21" s="54">
        <v>158459</v>
      </c>
      <c r="BJ21" s="17">
        <f t="shared" si="9"/>
        <v>4325516</v>
      </c>
      <c r="BK21" s="54">
        <v>131451</v>
      </c>
      <c r="BL21" s="11">
        <f t="shared" si="10"/>
        <v>4194065</v>
      </c>
      <c r="BM21" s="54">
        <v>-9594</v>
      </c>
      <c r="BN21" s="12">
        <f aca="true" t="shared" si="11" ref="BN21:BN30">BL21+BM21</f>
        <v>4184471</v>
      </c>
    </row>
    <row r="22" spans="1:66" ht="13.5">
      <c r="A22" s="23" t="s">
        <v>76</v>
      </c>
      <c r="B22" s="31"/>
      <c r="C22" s="54">
        <v>124535</v>
      </c>
      <c r="D22" s="54">
        <v>58722</v>
      </c>
      <c r="E22" s="54">
        <v>35526</v>
      </c>
      <c r="F22" s="54">
        <v>0</v>
      </c>
      <c r="G22" s="54">
        <v>0</v>
      </c>
      <c r="H22" s="54">
        <v>0</v>
      </c>
      <c r="I22" s="54">
        <v>0</v>
      </c>
      <c r="J22" s="54">
        <v>2735</v>
      </c>
      <c r="K22" s="54">
        <v>1736</v>
      </c>
      <c r="L22" s="54">
        <v>2664</v>
      </c>
      <c r="M22" s="54">
        <v>36287</v>
      </c>
      <c r="N22" s="54">
        <v>13426</v>
      </c>
      <c r="O22" s="54">
        <v>28881</v>
      </c>
      <c r="P22" s="54">
        <v>7296</v>
      </c>
      <c r="Q22" s="54">
        <v>10862</v>
      </c>
      <c r="R22" s="54">
        <v>2580</v>
      </c>
      <c r="S22" s="54">
        <v>5645</v>
      </c>
      <c r="T22" s="54">
        <v>9752</v>
      </c>
      <c r="U22" s="54">
        <v>0</v>
      </c>
      <c r="V22" s="54">
        <v>0</v>
      </c>
      <c r="W22" s="54">
        <v>60069</v>
      </c>
      <c r="X22" s="54">
        <v>0</v>
      </c>
      <c r="Y22" s="54">
        <v>42982</v>
      </c>
      <c r="Z22" s="54">
        <v>147412</v>
      </c>
      <c r="AA22" s="54">
        <v>114505</v>
      </c>
      <c r="AB22" s="54">
        <v>253891</v>
      </c>
      <c r="AC22" s="54">
        <v>76650</v>
      </c>
      <c r="AD22" s="54">
        <v>25752</v>
      </c>
      <c r="AE22" s="54">
        <v>43992</v>
      </c>
      <c r="AF22" s="54">
        <v>46115</v>
      </c>
      <c r="AG22" s="54">
        <v>16110</v>
      </c>
      <c r="AH22" s="54">
        <v>30894</v>
      </c>
      <c r="AI22" s="54">
        <v>5130</v>
      </c>
      <c r="AJ22" s="54">
        <v>11075</v>
      </c>
      <c r="AK22" s="54">
        <v>96304</v>
      </c>
      <c r="AL22" s="54">
        <v>14580</v>
      </c>
      <c r="AM22" s="54">
        <v>46438</v>
      </c>
      <c r="AN22" s="54">
        <v>139737</v>
      </c>
      <c r="AO22" s="54">
        <v>65658</v>
      </c>
      <c r="AP22" s="54">
        <v>51485</v>
      </c>
      <c r="AQ22" s="54">
        <v>49917</v>
      </c>
      <c r="AR22" s="54">
        <v>21225</v>
      </c>
      <c r="AS22" s="54">
        <v>7472</v>
      </c>
      <c r="AT22" s="54">
        <v>40010</v>
      </c>
      <c r="AU22" s="54">
        <v>571</v>
      </c>
      <c r="AV22" s="54">
        <v>3068</v>
      </c>
      <c r="AW22" s="54">
        <v>18</v>
      </c>
      <c r="AX22" s="54">
        <v>0</v>
      </c>
      <c r="AY22" s="54">
        <v>3847</v>
      </c>
      <c r="AZ22" s="54">
        <v>1919</v>
      </c>
      <c r="BA22" s="54">
        <v>123010</v>
      </c>
      <c r="BB22" s="54">
        <v>21864</v>
      </c>
      <c r="BC22" s="54">
        <v>0</v>
      </c>
      <c r="BD22" s="54">
        <v>0</v>
      </c>
      <c r="BE22" s="54">
        <v>187944</v>
      </c>
      <c r="BF22" s="54">
        <v>0</v>
      </c>
      <c r="BG22" s="54">
        <v>0</v>
      </c>
      <c r="BH22" s="54">
        <v>237006</v>
      </c>
      <c r="BI22" s="54">
        <v>68347</v>
      </c>
      <c r="BJ22" s="17">
        <f t="shared" si="9"/>
        <v>2395644</v>
      </c>
      <c r="BK22" s="54">
        <v>77464</v>
      </c>
      <c r="BL22" s="11">
        <f t="shared" si="10"/>
        <v>2318180</v>
      </c>
      <c r="BM22" s="54"/>
      <c r="BN22" s="12">
        <f t="shared" si="11"/>
        <v>2318180</v>
      </c>
    </row>
    <row r="23" spans="1:66" ht="13.5">
      <c r="A23" s="23" t="s">
        <v>77</v>
      </c>
      <c r="B23" s="31"/>
      <c r="C23" s="54">
        <v>172423</v>
      </c>
      <c r="D23" s="54">
        <v>115652</v>
      </c>
      <c r="E23" s="54">
        <v>62075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2326</v>
      </c>
      <c r="L23" s="54">
        <v>0</v>
      </c>
      <c r="M23" s="54">
        <v>83743</v>
      </c>
      <c r="N23" s="54">
        <v>17469</v>
      </c>
      <c r="O23" s="54">
        <v>44767</v>
      </c>
      <c r="P23" s="54">
        <v>18240</v>
      </c>
      <c r="Q23" s="54">
        <v>21724</v>
      </c>
      <c r="R23" s="54">
        <v>10406</v>
      </c>
      <c r="S23" s="54">
        <v>10161</v>
      </c>
      <c r="T23" s="54">
        <v>19504</v>
      </c>
      <c r="U23" s="54">
        <v>0</v>
      </c>
      <c r="V23" s="54">
        <v>0</v>
      </c>
      <c r="W23" s="54">
        <v>90715</v>
      </c>
      <c r="X23" s="54">
        <v>0</v>
      </c>
      <c r="Y23" s="54">
        <v>55156</v>
      </c>
      <c r="Z23" s="54">
        <v>189060</v>
      </c>
      <c r="AA23" s="54">
        <v>217532</v>
      </c>
      <c r="AB23" s="54">
        <v>337053</v>
      </c>
      <c r="AC23" s="54">
        <v>116329</v>
      </c>
      <c r="AD23" s="54">
        <v>40414</v>
      </c>
      <c r="AE23" s="54">
        <v>88172</v>
      </c>
      <c r="AF23" s="54">
        <v>91428</v>
      </c>
      <c r="AG23" s="54">
        <v>20528</v>
      </c>
      <c r="AH23" s="54">
        <v>36820</v>
      </c>
      <c r="AI23" s="54">
        <v>8089</v>
      </c>
      <c r="AJ23" s="54">
        <v>13554</v>
      </c>
      <c r="AK23" s="54">
        <v>257250</v>
      </c>
      <c r="AL23" s="54">
        <v>34978</v>
      </c>
      <c r="AM23" s="54">
        <v>51718</v>
      </c>
      <c r="AN23" s="54">
        <v>141008</v>
      </c>
      <c r="AO23" s="54">
        <v>90969</v>
      </c>
      <c r="AP23" s="54">
        <v>63525</v>
      </c>
      <c r="AQ23" s="54">
        <v>64019</v>
      </c>
      <c r="AR23" s="54">
        <v>32622</v>
      </c>
      <c r="AS23" s="54">
        <v>32372</v>
      </c>
      <c r="AT23" s="54">
        <v>34366</v>
      </c>
      <c r="AU23" s="54">
        <v>1740</v>
      </c>
      <c r="AV23" s="54">
        <v>3666</v>
      </c>
      <c r="AW23" s="54">
        <v>15</v>
      </c>
      <c r="AX23" s="54">
        <v>0</v>
      </c>
      <c r="AY23" s="54">
        <v>11240</v>
      </c>
      <c r="AZ23" s="54">
        <v>1865</v>
      </c>
      <c r="BA23" s="54">
        <v>206491</v>
      </c>
      <c r="BB23" s="54">
        <v>15110</v>
      </c>
      <c r="BC23" s="54">
        <v>542</v>
      </c>
      <c r="BD23" s="54">
        <v>0</v>
      </c>
      <c r="BE23" s="54">
        <v>329045</v>
      </c>
      <c r="BF23" s="54">
        <v>215945</v>
      </c>
      <c r="BG23" s="54">
        <v>0</v>
      </c>
      <c r="BH23" s="54">
        <v>281656</v>
      </c>
      <c r="BI23" s="54">
        <v>166116</v>
      </c>
      <c r="BJ23" s="17">
        <f t="shared" si="9"/>
        <v>3919598</v>
      </c>
      <c r="BK23" s="54">
        <v>119059</v>
      </c>
      <c r="BL23" s="11">
        <f t="shared" si="10"/>
        <v>3800539</v>
      </c>
      <c r="BM23" s="54"/>
      <c r="BN23" s="12">
        <f t="shared" si="11"/>
        <v>3800539</v>
      </c>
    </row>
    <row r="24" spans="1:66" ht="13.5">
      <c r="A24" s="23" t="s">
        <v>78</v>
      </c>
      <c r="B24" s="31"/>
      <c r="C24" s="54">
        <v>293904</v>
      </c>
      <c r="D24" s="54">
        <v>265290</v>
      </c>
      <c r="E24" s="54">
        <v>114600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5429</v>
      </c>
      <c r="L24" s="54">
        <v>0</v>
      </c>
      <c r="M24" s="54">
        <v>289644</v>
      </c>
      <c r="N24" s="54">
        <v>24699</v>
      </c>
      <c r="O24" s="54">
        <v>37959</v>
      </c>
      <c r="P24" s="54">
        <v>47424</v>
      </c>
      <c r="Q24" s="54">
        <v>86896</v>
      </c>
      <c r="R24" s="54">
        <v>51098</v>
      </c>
      <c r="S24" s="54">
        <v>16935</v>
      </c>
      <c r="T24" s="54">
        <v>29256</v>
      </c>
      <c r="U24" s="54">
        <v>0</v>
      </c>
      <c r="V24" s="54">
        <v>0</v>
      </c>
      <c r="W24" s="54">
        <v>154808</v>
      </c>
      <c r="X24" s="54">
        <v>0</v>
      </c>
      <c r="Y24" s="54">
        <v>60682</v>
      </c>
      <c r="Z24" s="54">
        <v>396474</v>
      </c>
      <c r="AA24" s="54">
        <v>600102</v>
      </c>
      <c r="AB24" s="54">
        <v>577731</v>
      </c>
      <c r="AC24" s="54">
        <v>256082</v>
      </c>
      <c r="AD24" s="54">
        <v>83464</v>
      </c>
      <c r="AE24" s="54">
        <v>184974</v>
      </c>
      <c r="AF24" s="54">
        <v>129924</v>
      </c>
      <c r="AG24" s="54">
        <v>31710</v>
      </c>
      <c r="AH24" s="54">
        <v>52866</v>
      </c>
      <c r="AI24" s="54">
        <v>14044</v>
      </c>
      <c r="AJ24" s="54">
        <v>21720</v>
      </c>
      <c r="AK24" s="54">
        <v>579833</v>
      </c>
      <c r="AL24" s="54">
        <v>57139</v>
      </c>
      <c r="AM24" s="54">
        <v>66640</v>
      </c>
      <c r="AN24" s="54">
        <v>145136</v>
      </c>
      <c r="AO24" s="54">
        <v>121183</v>
      </c>
      <c r="AP24" s="54">
        <v>76064</v>
      </c>
      <c r="AQ24" s="54">
        <v>95450</v>
      </c>
      <c r="AR24" s="54">
        <v>61972</v>
      </c>
      <c r="AS24" s="54">
        <v>100904</v>
      </c>
      <c r="AT24" s="54">
        <v>24566</v>
      </c>
      <c r="AU24" s="54">
        <v>1294</v>
      </c>
      <c r="AV24" s="54">
        <v>1984</v>
      </c>
      <c r="AW24" s="54">
        <v>26</v>
      </c>
      <c r="AX24" s="54">
        <v>0</v>
      </c>
      <c r="AY24" s="54">
        <v>22187</v>
      </c>
      <c r="AZ24" s="54">
        <v>4281</v>
      </c>
      <c r="BA24" s="54">
        <v>383772</v>
      </c>
      <c r="BB24" s="54">
        <v>25032</v>
      </c>
      <c r="BC24" s="54">
        <v>18</v>
      </c>
      <c r="BD24" s="54">
        <v>0</v>
      </c>
      <c r="BE24" s="54">
        <v>553824</v>
      </c>
      <c r="BF24" s="54">
        <v>106129</v>
      </c>
      <c r="BG24" s="54">
        <v>0</v>
      </c>
      <c r="BH24" s="54">
        <v>403883</v>
      </c>
      <c r="BI24" s="54">
        <v>270950</v>
      </c>
      <c r="BJ24" s="17">
        <f t="shared" si="9"/>
        <v>6929982</v>
      </c>
      <c r="BK24" s="54">
        <v>226175</v>
      </c>
      <c r="BL24" s="11">
        <f t="shared" si="10"/>
        <v>6703807</v>
      </c>
      <c r="BM24" s="54"/>
      <c r="BN24" s="12">
        <f t="shared" si="11"/>
        <v>6703807</v>
      </c>
    </row>
    <row r="25" spans="1:66" ht="13.5">
      <c r="A25" s="23" t="s">
        <v>64</v>
      </c>
      <c r="B25" s="31"/>
      <c r="C25" s="54">
        <v>220370</v>
      </c>
      <c r="D25" s="54">
        <v>110705</v>
      </c>
      <c r="E25" s="54">
        <v>65895</v>
      </c>
      <c r="F25" s="54">
        <v>0</v>
      </c>
      <c r="G25" s="54">
        <v>0</v>
      </c>
      <c r="H25" s="54">
        <v>0</v>
      </c>
      <c r="I25" s="54">
        <v>0</v>
      </c>
      <c r="J25" s="54">
        <v>2328</v>
      </c>
      <c r="K25" s="54">
        <v>3673</v>
      </c>
      <c r="L25" s="54">
        <v>21793</v>
      </c>
      <c r="M25" s="54">
        <v>94079</v>
      </c>
      <c r="N25" s="54">
        <v>24632</v>
      </c>
      <c r="O25" s="54">
        <v>58518</v>
      </c>
      <c r="P25" s="54">
        <v>27360</v>
      </c>
      <c r="Q25" s="54">
        <v>43448</v>
      </c>
      <c r="R25" s="54">
        <v>11125</v>
      </c>
      <c r="S25" s="54">
        <v>13548</v>
      </c>
      <c r="T25" s="54">
        <v>19504</v>
      </c>
      <c r="U25" s="54">
        <v>0</v>
      </c>
      <c r="V25" s="54">
        <v>0</v>
      </c>
      <c r="W25" s="54">
        <v>115098</v>
      </c>
      <c r="X25" s="54">
        <v>0</v>
      </c>
      <c r="Y25" s="54">
        <v>58579</v>
      </c>
      <c r="Z25" s="54">
        <v>287261</v>
      </c>
      <c r="AA25" s="54">
        <v>287974</v>
      </c>
      <c r="AB25" s="54">
        <v>434014</v>
      </c>
      <c r="AC25" s="54">
        <v>184064</v>
      </c>
      <c r="AD25" s="54">
        <v>52672</v>
      </c>
      <c r="AE25" s="54">
        <v>103086</v>
      </c>
      <c r="AF25" s="54">
        <v>119498</v>
      </c>
      <c r="AG25" s="54">
        <v>25540</v>
      </c>
      <c r="AH25" s="54">
        <v>48031</v>
      </c>
      <c r="AI25" s="54">
        <v>11525</v>
      </c>
      <c r="AJ25" s="54">
        <v>18580</v>
      </c>
      <c r="AK25" s="54">
        <v>353818</v>
      </c>
      <c r="AL25" s="54">
        <v>40951</v>
      </c>
      <c r="AM25" s="54">
        <v>40255</v>
      </c>
      <c r="AN25" s="54">
        <v>141314</v>
      </c>
      <c r="AO25" s="54">
        <v>102845</v>
      </c>
      <c r="AP25" s="54">
        <v>62804</v>
      </c>
      <c r="AQ25" s="54">
        <v>81218</v>
      </c>
      <c r="AR25" s="54">
        <v>42219</v>
      </c>
      <c r="AS25" s="54">
        <v>152611</v>
      </c>
      <c r="AT25" s="54">
        <v>16295</v>
      </c>
      <c r="AU25" s="54">
        <v>0</v>
      </c>
      <c r="AV25" s="54">
        <v>2715</v>
      </c>
      <c r="AW25" s="54">
        <v>16</v>
      </c>
      <c r="AX25" s="54">
        <v>0</v>
      </c>
      <c r="AY25" s="54">
        <v>12848</v>
      </c>
      <c r="AZ25" s="54">
        <v>3153</v>
      </c>
      <c r="BA25" s="54">
        <v>271182</v>
      </c>
      <c r="BB25" s="54">
        <v>87441</v>
      </c>
      <c r="BC25" s="54">
        <v>42</v>
      </c>
      <c r="BD25" s="54">
        <v>0</v>
      </c>
      <c r="BE25" s="54">
        <v>301550</v>
      </c>
      <c r="BF25" s="54">
        <v>84267</v>
      </c>
      <c r="BG25" s="54">
        <v>0</v>
      </c>
      <c r="BH25" s="54">
        <v>339302</v>
      </c>
      <c r="BI25" s="54">
        <v>186764</v>
      </c>
      <c r="BJ25" s="17">
        <f t="shared" si="9"/>
        <v>4786510</v>
      </c>
      <c r="BK25" s="54">
        <v>154084</v>
      </c>
      <c r="BL25" s="11">
        <f t="shared" si="10"/>
        <v>4632426</v>
      </c>
      <c r="BM25" s="54">
        <v>53269</v>
      </c>
      <c r="BN25" s="12">
        <f t="shared" si="11"/>
        <v>4685695</v>
      </c>
    </row>
    <row r="26" spans="1:66" ht="13.5">
      <c r="A26" s="23" t="s">
        <v>62</v>
      </c>
      <c r="B26" s="31"/>
      <c r="C26" s="54">
        <v>200000</v>
      </c>
      <c r="D26" s="54">
        <v>89553</v>
      </c>
      <c r="E26" s="54">
        <v>46222</v>
      </c>
      <c r="F26" s="54">
        <v>0</v>
      </c>
      <c r="G26" s="54">
        <v>0</v>
      </c>
      <c r="H26" s="54">
        <v>0</v>
      </c>
      <c r="I26" s="54">
        <v>0</v>
      </c>
      <c r="J26" s="54">
        <v>4059</v>
      </c>
      <c r="K26" s="54">
        <v>3246</v>
      </c>
      <c r="L26" s="54">
        <v>0</v>
      </c>
      <c r="M26" s="54">
        <v>80191</v>
      </c>
      <c r="N26" s="54">
        <v>18907</v>
      </c>
      <c r="O26" s="54">
        <v>20782</v>
      </c>
      <c r="P26" s="54">
        <v>29184</v>
      </c>
      <c r="Q26" s="54">
        <v>54310</v>
      </c>
      <c r="R26" s="54">
        <v>11167</v>
      </c>
      <c r="S26" s="54">
        <v>21451</v>
      </c>
      <c r="T26" s="54">
        <v>38033</v>
      </c>
      <c r="U26" s="54">
        <v>0</v>
      </c>
      <c r="V26" s="54">
        <v>0</v>
      </c>
      <c r="W26" s="54">
        <v>109634</v>
      </c>
      <c r="X26" s="54">
        <v>0</v>
      </c>
      <c r="Y26" s="54">
        <v>59277</v>
      </c>
      <c r="Z26" s="54">
        <v>254693</v>
      </c>
      <c r="AA26" s="54">
        <v>208715</v>
      </c>
      <c r="AB26" s="54">
        <v>352687</v>
      </c>
      <c r="AC26" s="54">
        <v>147793</v>
      </c>
      <c r="AD26" s="54">
        <v>49187</v>
      </c>
      <c r="AE26" s="54">
        <v>112935</v>
      </c>
      <c r="AF26" s="54">
        <v>95839</v>
      </c>
      <c r="AG26" s="54">
        <v>23955</v>
      </c>
      <c r="AH26" s="54">
        <v>44716</v>
      </c>
      <c r="AI26" s="54">
        <v>8216</v>
      </c>
      <c r="AJ26" s="54">
        <v>16830</v>
      </c>
      <c r="AK26" s="54">
        <v>262776</v>
      </c>
      <c r="AL26" s="54">
        <v>40402</v>
      </c>
      <c r="AM26" s="54">
        <v>55460</v>
      </c>
      <c r="AN26" s="54">
        <v>140855</v>
      </c>
      <c r="AO26" s="54">
        <v>87709</v>
      </c>
      <c r="AP26" s="54">
        <v>59779</v>
      </c>
      <c r="AQ26" s="54">
        <v>59815</v>
      </c>
      <c r="AR26" s="54">
        <v>36764</v>
      </c>
      <c r="AS26" s="54">
        <v>3741</v>
      </c>
      <c r="AT26" s="54">
        <v>0</v>
      </c>
      <c r="AU26" s="54">
        <v>1332</v>
      </c>
      <c r="AV26" s="54">
        <v>670</v>
      </c>
      <c r="AW26" s="54">
        <v>19</v>
      </c>
      <c r="AX26" s="54">
        <v>0</v>
      </c>
      <c r="AY26" s="54">
        <v>6552</v>
      </c>
      <c r="AZ26" s="54">
        <v>2712</v>
      </c>
      <c r="BA26" s="54">
        <v>224243</v>
      </c>
      <c r="BB26" s="54">
        <v>40549</v>
      </c>
      <c r="BC26" s="54">
        <v>33</v>
      </c>
      <c r="BD26" s="54">
        <v>0</v>
      </c>
      <c r="BE26" s="54">
        <v>299794</v>
      </c>
      <c r="BF26" s="54">
        <v>134274</v>
      </c>
      <c r="BG26" s="54">
        <v>0</v>
      </c>
      <c r="BH26" s="54">
        <v>320986</v>
      </c>
      <c r="BI26" s="54">
        <v>196359</v>
      </c>
      <c r="BJ26" s="17">
        <f t="shared" si="9"/>
        <v>4076406</v>
      </c>
      <c r="BK26" s="54">
        <v>134175</v>
      </c>
      <c r="BL26" s="11">
        <f t="shared" si="10"/>
        <v>3942231</v>
      </c>
      <c r="BM26" s="54"/>
      <c r="BN26" s="12">
        <f t="shared" si="11"/>
        <v>3942231</v>
      </c>
    </row>
    <row r="27" spans="1:66" ht="13.5">
      <c r="A27" s="23" t="s">
        <v>79</v>
      </c>
      <c r="B27" s="31"/>
      <c r="C27" s="54">
        <v>80531</v>
      </c>
      <c r="D27" s="54">
        <v>27748</v>
      </c>
      <c r="E27" s="54">
        <v>21201</v>
      </c>
      <c r="F27" s="54">
        <v>31471</v>
      </c>
      <c r="G27" s="54">
        <v>26818</v>
      </c>
      <c r="H27" s="54">
        <v>19921</v>
      </c>
      <c r="I27" s="54">
        <v>11093</v>
      </c>
      <c r="J27" s="54">
        <v>0</v>
      </c>
      <c r="K27" s="54">
        <v>1211</v>
      </c>
      <c r="L27" s="54">
        <v>0</v>
      </c>
      <c r="M27" s="54">
        <v>76240</v>
      </c>
      <c r="N27" s="54">
        <v>10798</v>
      </c>
      <c r="O27" s="54">
        <v>16910</v>
      </c>
      <c r="P27" s="54">
        <v>11856</v>
      </c>
      <c r="Q27" s="54">
        <v>21724</v>
      </c>
      <c r="R27" s="54">
        <v>1819</v>
      </c>
      <c r="S27" s="54">
        <v>5645</v>
      </c>
      <c r="T27" s="54">
        <v>9752</v>
      </c>
      <c r="U27" s="54">
        <v>0</v>
      </c>
      <c r="V27" s="54">
        <v>0</v>
      </c>
      <c r="W27" s="54">
        <v>37109</v>
      </c>
      <c r="X27" s="54">
        <v>0</v>
      </c>
      <c r="Y27" s="54">
        <v>34033</v>
      </c>
      <c r="Z27" s="54">
        <v>106619</v>
      </c>
      <c r="AA27" s="54">
        <v>130358</v>
      </c>
      <c r="AB27" s="54">
        <v>163609</v>
      </c>
      <c r="AC27" s="54">
        <v>45798</v>
      </c>
      <c r="AD27" s="54">
        <v>14347</v>
      </c>
      <c r="AE27" s="54">
        <v>27577</v>
      </c>
      <c r="AF27" s="54">
        <v>32080</v>
      </c>
      <c r="AG27" s="54">
        <v>11234</v>
      </c>
      <c r="AH27" s="54">
        <v>26037</v>
      </c>
      <c r="AI27" s="54">
        <v>3838</v>
      </c>
      <c r="AJ27" s="54">
        <v>9270</v>
      </c>
      <c r="AK27" s="54">
        <v>252188</v>
      </c>
      <c r="AL27" s="54">
        <v>5517</v>
      </c>
      <c r="AM27" s="54">
        <v>48791</v>
      </c>
      <c r="AN27" s="54">
        <v>86673</v>
      </c>
      <c r="AO27" s="54">
        <v>42288</v>
      </c>
      <c r="AP27" s="54">
        <v>69446</v>
      </c>
      <c r="AQ27" s="54">
        <v>36203</v>
      </c>
      <c r="AR27" s="54">
        <v>20857</v>
      </c>
      <c r="AS27" s="54">
        <v>1611</v>
      </c>
      <c r="AT27" s="54">
        <v>522107</v>
      </c>
      <c r="AU27" s="54">
        <v>729</v>
      </c>
      <c r="AV27" s="54">
        <v>4338</v>
      </c>
      <c r="AW27" s="54">
        <v>14</v>
      </c>
      <c r="AX27" s="54">
        <v>0</v>
      </c>
      <c r="AY27" s="54">
        <v>24116</v>
      </c>
      <c r="AZ27" s="54">
        <v>1072</v>
      </c>
      <c r="BA27" s="54">
        <v>89681</v>
      </c>
      <c r="BB27" s="54">
        <v>6650</v>
      </c>
      <c r="BC27" s="54">
        <v>0</v>
      </c>
      <c r="BD27" s="54">
        <v>0</v>
      </c>
      <c r="BE27" s="54">
        <v>265099</v>
      </c>
      <c r="BF27" s="54">
        <v>0</v>
      </c>
      <c r="BG27" s="54">
        <v>0</v>
      </c>
      <c r="BH27" s="54">
        <v>188955</v>
      </c>
      <c r="BI27" s="54">
        <v>25388</v>
      </c>
      <c r="BJ27" s="17">
        <f t="shared" si="9"/>
        <v>2708370</v>
      </c>
      <c r="BK27" s="54">
        <v>76122</v>
      </c>
      <c r="BL27" s="11">
        <f t="shared" si="10"/>
        <v>2632248</v>
      </c>
      <c r="BM27" s="54">
        <v>282</v>
      </c>
      <c r="BN27" s="12">
        <f t="shared" si="11"/>
        <v>2632530</v>
      </c>
    </row>
    <row r="28" spans="1:66" ht="13.5">
      <c r="A28" s="23" t="s">
        <v>65</v>
      </c>
      <c r="B28" s="31"/>
      <c r="C28" s="54">
        <v>103498</v>
      </c>
      <c r="D28" s="54">
        <v>24091</v>
      </c>
      <c r="E28" s="54">
        <v>28841</v>
      </c>
      <c r="F28" s="54">
        <v>40241</v>
      </c>
      <c r="G28" s="54">
        <v>38448</v>
      </c>
      <c r="H28" s="54">
        <v>4967</v>
      </c>
      <c r="I28" s="54">
        <v>8949</v>
      </c>
      <c r="J28" s="54">
        <v>0</v>
      </c>
      <c r="K28" s="54">
        <v>1489</v>
      </c>
      <c r="L28" s="54">
        <v>0</v>
      </c>
      <c r="M28" s="54">
        <v>53236</v>
      </c>
      <c r="N28" s="54">
        <v>11566</v>
      </c>
      <c r="O28" s="54">
        <v>16465</v>
      </c>
      <c r="P28" s="54">
        <v>7296</v>
      </c>
      <c r="Q28" s="54">
        <v>10862</v>
      </c>
      <c r="R28" s="54">
        <v>7995</v>
      </c>
      <c r="S28" s="54">
        <v>5645</v>
      </c>
      <c r="T28" s="54">
        <v>9752</v>
      </c>
      <c r="U28" s="54">
        <v>0</v>
      </c>
      <c r="V28" s="54">
        <v>0</v>
      </c>
      <c r="W28" s="54">
        <v>48555</v>
      </c>
      <c r="X28" s="54">
        <v>0</v>
      </c>
      <c r="Y28" s="54">
        <v>31685</v>
      </c>
      <c r="Z28" s="54">
        <v>180062</v>
      </c>
      <c r="AA28" s="54">
        <v>200784</v>
      </c>
      <c r="AB28" s="54">
        <v>219172</v>
      </c>
      <c r="AC28" s="54">
        <v>61180</v>
      </c>
      <c r="AD28" s="54">
        <v>32085</v>
      </c>
      <c r="AE28" s="54">
        <v>12475</v>
      </c>
      <c r="AF28" s="54">
        <v>34486</v>
      </c>
      <c r="AG28" s="54">
        <v>13815</v>
      </c>
      <c r="AH28" s="54">
        <v>31174</v>
      </c>
      <c r="AI28" s="54">
        <v>4468</v>
      </c>
      <c r="AJ28" s="54">
        <v>11191</v>
      </c>
      <c r="AK28" s="54">
        <v>322664</v>
      </c>
      <c r="AL28" s="54">
        <v>9354</v>
      </c>
      <c r="AM28" s="54">
        <v>42767</v>
      </c>
      <c r="AN28" s="54">
        <v>126215</v>
      </c>
      <c r="AO28" s="54">
        <v>47652</v>
      </c>
      <c r="AP28" s="54">
        <v>49452</v>
      </c>
      <c r="AQ28" s="54">
        <v>43818</v>
      </c>
      <c r="AR28" s="54">
        <v>27463</v>
      </c>
      <c r="AS28" s="54">
        <v>451</v>
      </c>
      <c r="AT28" s="54">
        <v>420806</v>
      </c>
      <c r="AU28" s="54">
        <v>164</v>
      </c>
      <c r="AV28" s="54">
        <v>1387</v>
      </c>
      <c r="AW28" s="54">
        <v>8</v>
      </c>
      <c r="AX28" s="54">
        <v>0</v>
      </c>
      <c r="AY28" s="54">
        <v>16376</v>
      </c>
      <c r="AZ28" s="54">
        <v>1351</v>
      </c>
      <c r="BA28" s="54">
        <v>109235</v>
      </c>
      <c r="BB28" s="54">
        <v>4520</v>
      </c>
      <c r="BC28" s="54">
        <v>1</v>
      </c>
      <c r="BD28" s="54">
        <v>0</v>
      </c>
      <c r="BE28" s="54">
        <v>537876</v>
      </c>
      <c r="BF28" s="54">
        <v>0</v>
      </c>
      <c r="BG28" s="54">
        <v>0</v>
      </c>
      <c r="BH28" s="54">
        <v>214434</v>
      </c>
      <c r="BI28" s="54">
        <v>41637</v>
      </c>
      <c r="BJ28" s="17">
        <f t="shared" si="9"/>
        <v>3272104</v>
      </c>
      <c r="BK28" s="54">
        <v>100229</v>
      </c>
      <c r="BL28" s="11">
        <f t="shared" si="10"/>
        <v>3171875</v>
      </c>
      <c r="BM28" s="54">
        <v>356</v>
      </c>
      <c r="BN28" s="12">
        <f t="shared" si="11"/>
        <v>3172231</v>
      </c>
    </row>
    <row r="29" spans="1:66" ht="13.5">
      <c r="A29" s="23" t="s">
        <v>80</v>
      </c>
      <c r="B29" s="31"/>
      <c r="C29" s="54">
        <v>23634</v>
      </c>
      <c r="D29" s="54">
        <v>11114</v>
      </c>
      <c r="E29" s="54">
        <v>22347</v>
      </c>
      <c r="F29" s="54">
        <v>16553</v>
      </c>
      <c r="G29" s="54">
        <v>7625</v>
      </c>
      <c r="H29" s="54">
        <v>0</v>
      </c>
      <c r="I29" s="54">
        <v>0</v>
      </c>
      <c r="J29" s="54">
        <v>0</v>
      </c>
      <c r="K29" s="54">
        <v>339</v>
      </c>
      <c r="L29" s="54">
        <v>0</v>
      </c>
      <c r="M29" s="54">
        <v>21853</v>
      </c>
      <c r="N29" s="54">
        <v>2577</v>
      </c>
      <c r="O29" s="54">
        <v>757</v>
      </c>
      <c r="P29" s="54">
        <v>3648</v>
      </c>
      <c r="Q29" s="54">
        <v>10862</v>
      </c>
      <c r="R29" s="54">
        <v>635</v>
      </c>
      <c r="S29" s="54">
        <v>4516</v>
      </c>
      <c r="T29" s="54">
        <v>9752</v>
      </c>
      <c r="U29" s="54">
        <v>0</v>
      </c>
      <c r="V29" s="54">
        <v>0</v>
      </c>
      <c r="W29" s="54">
        <v>11136</v>
      </c>
      <c r="X29" s="54">
        <v>0</v>
      </c>
      <c r="Y29" s="54">
        <v>23877</v>
      </c>
      <c r="Z29" s="54">
        <v>63866</v>
      </c>
      <c r="AA29" s="54">
        <v>45344</v>
      </c>
      <c r="AB29" s="54">
        <v>56298</v>
      </c>
      <c r="AC29" s="54">
        <v>14334</v>
      </c>
      <c r="AD29" s="54">
        <v>4482</v>
      </c>
      <c r="AE29" s="54">
        <v>7504</v>
      </c>
      <c r="AF29" s="54">
        <v>3208</v>
      </c>
      <c r="AG29" s="54">
        <v>3141</v>
      </c>
      <c r="AH29" s="54">
        <v>8693</v>
      </c>
      <c r="AI29" s="54">
        <v>1656</v>
      </c>
      <c r="AJ29" s="54">
        <v>3029</v>
      </c>
      <c r="AK29" s="54">
        <v>87056</v>
      </c>
      <c r="AL29" s="54">
        <v>2095</v>
      </c>
      <c r="AM29" s="54">
        <v>33300</v>
      </c>
      <c r="AN29" s="54">
        <v>54063</v>
      </c>
      <c r="AO29" s="54">
        <v>23636</v>
      </c>
      <c r="AP29" s="54">
        <v>32006</v>
      </c>
      <c r="AQ29" s="54">
        <v>16102</v>
      </c>
      <c r="AR29" s="54">
        <v>7551</v>
      </c>
      <c r="AS29" s="54">
        <v>122</v>
      </c>
      <c r="AT29" s="54">
        <v>113302</v>
      </c>
      <c r="AU29" s="54">
        <v>316</v>
      </c>
      <c r="AV29" s="54">
        <v>0</v>
      </c>
      <c r="AW29" s="54">
        <v>2</v>
      </c>
      <c r="AX29" s="54">
        <v>0</v>
      </c>
      <c r="AY29" s="54">
        <v>205</v>
      </c>
      <c r="AZ29" s="54">
        <v>220</v>
      </c>
      <c r="BA29" s="54">
        <v>36081</v>
      </c>
      <c r="BB29" s="54">
        <v>6313</v>
      </c>
      <c r="BC29" s="54">
        <v>0</v>
      </c>
      <c r="BD29" s="54">
        <v>0</v>
      </c>
      <c r="BE29" s="54">
        <v>87807</v>
      </c>
      <c r="BF29" s="54">
        <v>0</v>
      </c>
      <c r="BG29" s="54">
        <v>0</v>
      </c>
      <c r="BH29" s="54">
        <v>96007</v>
      </c>
      <c r="BI29" s="54">
        <v>9253</v>
      </c>
      <c r="BJ29" s="17">
        <f t="shared" si="9"/>
        <v>988217</v>
      </c>
      <c r="BK29" s="54">
        <v>27557</v>
      </c>
      <c r="BL29" s="11">
        <f t="shared" si="10"/>
        <v>960660</v>
      </c>
      <c r="BM29" s="54">
        <v>-1969</v>
      </c>
      <c r="BN29" s="12">
        <f t="shared" si="11"/>
        <v>958691</v>
      </c>
    </row>
    <row r="30" spans="1:66" ht="13.5">
      <c r="A30" s="25" t="s">
        <v>66</v>
      </c>
      <c r="B30" s="32"/>
      <c r="C30" s="55">
        <v>319632</v>
      </c>
      <c r="D30" s="55">
        <v>174159</v>
      </c>
      <c r="E30" s="55">
        <v>172664</v>
      </c>
      <c r="F30" s="55">
        <v>30428</v>
      </c>
      <c r="G30" s="55">
        <v>24827</v>
      </c>
      <c r="H30" s="55">
        <v>27703</v>
      </c>
      <c r="I30" s="55">
        <v>43225</v>
      </c>
      <c r="J30" s="55">
        <v>9176</v>
      </c>
      <c r="K30" s="55">
        <v>7176</v>
      </c>
      <c r="L30" s="55">
        <v>5069</v>
      </c>
      <c r="M30" s="55">
        <v>172403</v>
      </c>
      <c r="N30" s="55">
        <v>42045</v>
      </c>
      <c r="O30" s="55">
        <v>81569</v>
      </c>
      <c r="P30" s="55">
        <v>55632</v>
      </c>
      <c r="Q30" s="55">
        <v>76034</v>
      </c>
      <c r="R30" s="55">
        <v>36336</v>
      </c>
      <c r="S30" s="55">
        <v>23709</v>
      </c>
      <c r="T30" s="55">
        <v>39008</v>
      </c>
      <c r="U30" s="55">
        <v>0</v>
      </c>
      <c r="V30" s="55">
        <v>0</v>
      </c>
      <c r="W30" s="55">
        <v>174553</v>
      </c>
      <c r="X30" s="55">
        <v>0</v>
      </c>
      <c r="Y30" s="55">
        <v>109105</v>
      </c>
      <c r="Z30" s="55">
        <v>699881</v>
      </c>
      <c r="AA30" s="55">
        <v>523388</v>
      </c>
      <c r="AB30" s="55">
        <v>762920</v>
      </c>
      <c r="AC30" s="55">
        <v>271814</v>
      </c>
      <c r="AD30" s="55">
        <v>89829</v>
      </c>
      <c r="AE30" s="55">
        <v>101961</v>
      </c>
      <c r="AF30" s="55">
        <v>159999</v>
      </c>
      <c r="AG30" s="55">
        <v>37581</v>
      </c>
      <c r="AH30" s="55">
        <v>62495</v>
      </c>
      <c r="AI30" s="55">
        <v>14862</v>
      </c>
      <c r="AJ30" s="55">
        <v>27964</v>
      </c>
      <c r="AK30" s="55">
        <v>907121</v>
      </c>
      <c r="AL30" s="55">
        <v>39499</v>
      </c>
      <c r="AM30" s="55">
        <v>67758</v>
      </c>
      <c r="AN30" s="55">
        <v>167314</v>
      </c>
      <c r="AO30" s="55">
        <v>108354</v>
      </c>
      <c r="AP30" s="55">
        <v>62278</v>
      </c>
      <c r="AQ30" s="55">
        <v>103715</v>
      </c>
      <c r="AR30" s="55">
        <v>76354</v>
      </c>
      <c r="AS30" s="55">
        <v>13229</v>
      </c>
      <c r="AT30" s="55">
        <v>481290</v>
      </c>
      <c r="AU30" s="55">
        <v>425</v>
      </c>
      <c r="AV30" s="55">
        <v>1316</v>
      </c>
      <c r="AW30" s="55">
        <v>52</v>
      </c>
      <c r="AX30" s="55">
        <v>0</v>
      </c>
      <c r="AY30" s="55">
        <v>45654</v>
      </c>
      <c r="AZ30" s="55">
        <v>8324</v>
      </c>
      <c r="BA30" s="55">
        <v>414610</v>
      </c>
      <c r="BB30" s="55">
        <v>65548</v>
      </c>
      <c r="BC30" s="55">
        <v>140</v>
      </c>
      <c r="BD30" s="55">
        <v>0</v>
      </c>
      <c r="BE30" s="55">
        <v>581412</v>
      </c>
      <c r="BF30" s="55">
        <v>175683</v>
      </c>
      <c r="BG30" s="55">
        <v>0</v>
      </c>
      <c r="BH30" s="55">
        <v>457539</v>
      </c>
      <c r="BI30" s="55">
        <v>159074</v>
      </c>
      <c r="BJ30" s="18">
        <f t="shared" si="9"/>
        <v>8313836</v>
      </c>
      <c r="BK30" s="55">
        <v>278664</v>
      </c>
      <c r="BL30" s="13">
        <f t="shared" si="10"/>
        <v>8035172</v>
      </c>
      <c r="BM30" s="55"/>
      <c r="BN30" s="14">
        <f t="shared" si="11"/>
        <v>8035172</v>
      </c>
    </row>
  </sheetData>
  <sheetProtection/>
  <mergeCells count="63">
    <mergeCell ref="AP7:AP8"/>
    <mergeCell ref="AQ5:AQ6"/>
    <mergeCell ref="AQ7:AQ8"/>
    <mergeCell ref="AR5:AR8"/>
    <mergeCell ref="Y5:AD5"/>
    <mergeCell ref="AK6:AL6"/>
    <mergeCell ref="AN5:AN6"/>
    <mergeCell ref="AO7:AO8"/>
    <mergeCell ref="BH4:BI4"/>
    <mergeCell ref="BI5:BI8"/>
    <mergeCell ref="BH5:BH8"/>
    <mergeCell ref="AL7:AL8"/>
    <mergeCell ref="AH5:AL5"/>
    <mergeCell ref="AH7:AH8"/>
    <mergeCell ref="AN7:AN8"/>
    <mergeCell ref="AG7:AG8"/>
    <mergeCell ref="AE5:AG5"/>
    <mergeCell ref="AS5:BG5"/>
    <mergeCell ref="AM5:AM6"/>
    <mergeCell ref="AM7:AM8"/>
    <mergeCell ref="AK7:AK8"/>
    <mergeCell ref="AI6:AJ6"/>
    <mergeCell ref="AI7:AI8"/>
    <mergeCell ref="AP5:AP6"/>
    <mergeCell ref="O5:X5"/>
    <mergeCell ref="X7:X8"/>
    <mergeCell ref="V7:V8"/>
    <mergeCell ref="AE7:AE8"/>
    <mergeCell ref="AD7:AD8"/>
    <mergeCell ref="AA7:AA8"/>
    <mergeCell ref="AB6:AC6"/>
    <mergeCell ref="Y7:Y8"/>
    <mergeCell ref="U6:V6"/>
    <mergeCell ref="U7:U8"/>
    <mergeCell ref="A19:B19"/>
    <mergeCell ref="A9:B9"/>
    <mergeCell ref="A10:B10"/>
    <mergeCell ref="C5:C6"/>
    <mergeCell ref="D5:N5"/>
    <mergeCell ref="R7:R8"/>
    <mergeCell ref="N7:N8"/>
    <mergeCell ref="P7:P8"/>
    <mergeCell ref="K7:K8"/>
    <mergeCell ref="K6:L6"/>
    <mergeCell ref="T7:T8"/>
    <mergeCell ref="C4:BG4"/>
    <mergeCell ref="C7:C8"/>
    <mergeCell ref="D7:D8"/>
    <mergeCell ref="Z7:Z8"/>
    <mergeCell ref="AJ7:AJ8"/>
    <mergeCell ref="W6:X6"/>
    <mergeCell ref="W7:W8"/>
    <mergeCell ref="O6:Q6"/>
    <mergeCell ref="R6:T6"/>
    <mergeCell ref="O7:O8"/>
    <mergeCell ref="S7:S8"/>
    <mergeCell ref="E7:E8"/>
    <mergeCell ref="D6:E6"/>
    <mergeCell ref="F6:I6"/>
    <mergeCell ref="F7:G7"/>
    <mergeCell ref="H7:I7"/>
    <mergeCell ref="M7:M8"/>
    <mergeCell ref="Q7:Q8"/>
  </mergeCells>
  <printOptions/>
  <pageMargins left="0.5905511811023623" right="0.5905511811023623" top="0.984251968503937" bottom="0.5905511811023623" header="0.5511811023622047" footer="0.31496062992125984"/>
  <pageSetup fitToHeight="0" fitToWidth="3" horizontalDpi="600" verticalDpi="600" orientation="landscape" paperSize="9" scale="49" r:id="rId2"/>
  <headerFooter alignWithMargins="0">
    <oddHeader>&amp;C&amp;14参考第２表　市町村別基準財政需要額総括表&amp;R&amp;14&amp;Y（単位：千円）</oddHeader>
    <oddFooter>&amp;C- &amp;P -</oddFooter>
  </headerFooter>
  <colBreaks count="4" manualBreakCount="4">
    <brk id="14" min="1" max="29" man="1"/>
    <brk id="27" min="1" max="29" man="1"/>
    <brk id="44" min="1" max="29" man="1"/>
    <brk id="53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2021-03-09T08:43:58Z</dcterms:created>
  <dcterms:modified xsi:type="dcterms:W3CDTF">2023-02-22T05:00:58Z</dcterms:modified>
  <cp:category/>
  <cp:version/>
  <cp:contentType/>
  <cp:contentStatus/>
</cp:coreProperties>
</file>