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760" activeTab="0"/>
  </bookViews>
  <sheets>
    <sheet name="参考１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'参考１表'!$A$3:$AD$30</definedName>
    <definedName name="_xlnm.Print_Titles" localSheetId="0">'参考１表'!$A:$B</definedName>
    <definedName name="財政力指数">#REF!</definedName>
    <definedName name="標準財政規模">#REF!</definedName>
  </definedNames>
  <calcPr fullCalcOnLoad="1" fullPrecision="0"/>
</workbook>
</file>

<file path=xl/sharedStrings.xml><?xml version="1.0" encoding="utf-8"?>
<sst xmlns="http://schemas.openxmlformats.org/spreadsheetml/2006/main" count="75" uniqueCount="68">
  <si>
    <t>類</t>
  </si>
  <si>
    <t>型</t>
  </si>
  <si>
    <t>錯誤額</t>
  </si>
  <si>
    <t>（錯誤前）</t>
  </si>
  <si>
    <t>特別とん</t>
  </si>
  <si>
    <t>たばこ税</t>
  </si>
  <si>
    <t>市 町 村</t>
  </si>
  <si>
    <t>自動車重量</t>
  </si>
  <si>
    <t>航空機燃料</t>
  </si>
  <si>
    <t>ゴルフ場</t>
  </si>
  <si>
    <t>地方消費税</t>
  </si>
  <si>
    <t>交通安全対策</t>
  </si>
  <si>
    <t>市町村民税</t>
  </si>
  <si>
    <t>固定資産税</t>
  </si>
  <si>
    <t>鉱 産 税</t>
  </si>
  <si>
    <t>利子割交付金</t>
  </si>
  <si>
    <t>利 用 税</t>
  </si>
  <si>
    <t>に よ る</t>
  </si>
  <si>
    <t>譲 与 税</t>
  </si>
  <si>
    <t>譲　与　税</t>
  </si>
  <si>
    <t>交 付 金</t>
  </si>
  <si>
    <t>交　付　金</t>
  </si>
  <si>
    <t>特別交付金</t>
  </si>
  <si>
    <t>控 除 額</t>
  </si>
  <si>
    <t>配当割交付金</t>
  </si>
  <si>
    <t>株式等譲渡</t>
  </si>
  <si>
    <t>所得割交付金</t>
  </si>
  <si>
    <t>計</t>
  </si>
  <si>
    <t>（錯誤後）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</si>
  <si>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</si>
  <si>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</si>
  <si>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</si>
  <si>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</si>
  <si>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</si>
  <si>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</si>
  <si>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</si>
  <si>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</si>
  <si>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</si>
  <si>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</si>
  <si>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</si>
  <si>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</si>
  <si>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</si>
  <si>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</si>
  <si>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</si>
  <si>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</si>
  <si>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</si>
  <si>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</si>
  <si>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</si>
  <si>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</si>
  <si>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</si>
  <si>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</si>
  <si>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低工法等</t>
  </si>
  <si>
    <t>市 町 村</t>
  </si>
  <si>
    <t>地方揮発油</t>
  </si>
  <si>
    <t>東日本大震災に係る</t>
  </si>
  <si>
    <t>特例加算額</t>
  </si>
  <si>
    <t>参考第１表　市町村別基準財政収入額総括表</t>
  </si>
  <si>
    <t>軽自動車税</t>
  </si>
  <si>
    <t>環境性能割</t>
  </si>
  <si>
    <t>森林環境</t>
  </si>
  <si>
    <t>個人住民税減収補塡特例交付金</t>
  </si>
  <si>
    <t>自動車税減収補塡特例交付金</t>
  </si>
  <si>
    <t>軽自動車税減収補塡特例交付金</t>
  </si>
  <si>
    <t>地 方 特 例 交 付 金</t>
  </si>
  <si>
    <t>法人事業税</t>
  </si>
  <si>
    <t>交付金</t>
  </si>
  <si>
    <t>軽自動車税</t>
  </si>
  <si>
    <t>種別割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</si>
</sst>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#,##0;&quot;▲&quot;#,##0"/>
  </numFmts>
  <fonts count="52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8.4"/>
      <color indexed="12"/>
      <name val="ＭＳ ゴシック"/>
      <family val="3"/>
    </font>
    <font>
      <u val="single"/>
      <sz val="8.4"/>
      <color indexed="3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>
      <alignment/>
      <protection/>
    </xf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61" applyNumberFormat="1" applyFont="1" applyFill="1" applyAlignment="1">
      <alignment/>
      <protection/>
    </xf>
    <xf numFmtId="0" fontId="4" fillId="0" borderId="0" xfId="61" applyNumberFormat="1" applyFont="1" applyAlignment="1">
      <alignment/>
      <protection/>
    </xf>
    <xf numFmtId="3" fontId="4" fillId="0" borderId="0" xfId="61" applyNumberFormat="1" applyFont="1" applyFill="1">
      <alignment/>
      <protection/>
    </xf>
    <xf numFmtId="41" fontId="11" fillId="0" borderId="10" xfId="61" applyNumberFormat="1" applyFont="1" applyFill="1" applyBorder="1" applyAlignment="1">
      <alignment/>
      <protection/>
    </xf>
    <xf numFmtId="0" fontId="4" fillId="0" borderId="0" xfId="61" applyFont="1">
      <alignment/>
      <protection/>
    </xf>
    <xf numFmtId="0" fontId="14" fillId="0" borderId="11" xfId="63" applyFont="1" applyBorder="1" applyAlignment="1">
      <alignment horizontal="center"/>
      <protection/>
    </xf>
    <xf numFmtId="0" fontId="14" fillId="0" borderId="12" xfId="63" applyFont="1" applyBorder="1" applyAlignment="1">
      <alignment horizontal="center"/>
      <protection/>
    </xf>
    <xf numFmtId="41" fontId="11" fillId="0" borderId="13" xfId="61" applyNumberFormat="1" applyFont="1" applyFill="1" applyBorder="1">
      <alignment/>
      <protection/>
    </xf>
    <xf numFmtId="41" fontId="11" fillId="0" borderId="10" xfId="49" applyNumberFormat="1" applyFont="1" applyFill="1" applyBorder="1" applyAlignment="1">
      <alignment/>
    </xf>
    <xf numFmtId="41" fontId="4" fillId="0" borderId="0" xfId="61" applyNumberFormat="1" applyFont="1" applyFill="1">
      <alignment/>
      <protection/>
    </xf>
    <xf numFmtId="0" fontId="6" fillId="0" borderId="14" xfId="62" applyFont="1" applyFill="1" applyBorder="1" applyAlignment="1">
      <alignment horizontal="center"/>
      <protection/>
    </xf>
    <xf numFmtId="0" fontId="6" fillId="0" borderId="14" xfId="62" applyFont="1" applyFill="1" applyBorder="1" applyAlignment="1" quotePrefix="1">
      <alignment horizontal="center"/>
      <protection/>
    </xf>
    <xf numFmtId="0" fontId="6" fillId="0" borderId="15" xfId="62" applyFont="1" applyFill="1" applyBorder="1" applyAlignment="1">
      <alignment horizontal="center"/>
      <protection/>
    </xf>
    <xf numFmtId="0" fontId="4" fillId="0" borderId="0" xfId="61" applyFont="1" applyFill="1">
      <alignment/>
      <protection/>
    </xf>
    <xf numFmtId="41" fontId="11" fillId="0" borderId="16" xfId="61" applyNumberFormat="1" applyFont="1" applyFill="1" applyBorder="1">
      <alignment/>
      <protection/>
    </xf>
    <xf numFmtId="41" fontId="11" fillId="0" borderId="17" xfId="61" applyNumberFormat="1" applyFont="1" applyFill="1" applyBorder="1">
      <alignment/>
      <protection/>
    </xf>
    <xf numFmtId="41" fontId="11" fillId="0" borderId="17" xfId="49" applyNumberFormat="1" applyFont="1" applyFill="1" applyBorder="1" applyAlignment="1">
      <alignment/>
    </xf>
    <xf numFmtId="0" fontId="6" fillId="33" borderId="18" xfId="61" applyFont="1" applyFill="1" applyBorder="1">
      <alignment/>
      <protection/>
    </xf>
    <xf numFmtId="0" fontId="6" fillId="33" borderId="19" xfId="61" applyNumberFormat="1" applyFont="1" applyFill="1" applyBorder="1">
      <alignment/>
      <protection/>
    </xf>
    <xf numFmtId="0" fontId="6" fillId="33" borderId="19" xfId="61" applyNumberFormat="1" applyFont="1" applyFill="1" applyBorder="1" applyAlignment="1">
      <alignment horizontal="center"/>
      <protection/>
    </xf>
    <xf numFmtId="0" fontId="6" fillId="33" borderId="14" xfId="61" applyFont="1" applyFill="1" applyBorder="1">
      <alignment/>
      <protection/>
    </xf>
    <xf numFmtId="0" fontId="6" fillId="33" borderId="11" xfId="61" applyNumberFormat="1" applyFont="1" applyFill="1" applyBorder="1" applyAlignment="1">
      <alignment horizontal="center"/>
      <protection/>
    </xf>
    <xf numFmtId="0" fontId="6" fillId="33" borderId="11" xfId="61" applyNumberFormat="1" applyFont="1" applyFill="1" applyBorder="1" applyAlignment="1">
      <alignment horizontal="center" shrinkToFit="1"/>
      <protection/>
    </xf>
    <xf numFmtId="0" fontId="6" fillId="33" borderId="11" xfId="61" applyNumberFormat="1" applyFont="1" applyFill="1" applyBorder="1" applyAlignment="1" quotePrefix="1">
      <alignment horizontal="center"/>
      <protection/>
    </xf>
    <xf numFmtId="0" fontId="6" fillId="33" borderId="12" xfId="61" applyNumberFormat="1" applyFont="1" applyFill="1" applyBorder="1">
      <alignment/>
      <protection/>
    </xf>
    <xf numFmtId="0" fontId="6" fillId="33" borderId="12" xfId="61" applyNumberFormat="1" applyFont="1" applyFill="1" applyBorder="1" applyAlignment="1">
      <alignment horizontal="center"/>
      <protection/>
    </xf>
    <xf numFmtId="0" fontId="6" fillId="33" borderId="12" xfId="61" applyNumberFormat="1" applyFont="1" applyFill="1" applyBorder="1" applyAlignment="1" quotePrefix="1">
      <alignment horizontal="center"/>
      <protection/>
    </xf>
    <xf numFmtId="38" fontId="11" fillId="0" borderId="0" xfId="49" applyFont="1" applyFill="1" applyAlignment="1">
      <alignment/>
    </xf>
    <xf numFmtId="0" fontId="15" fillId="0" borderId="0" xfId="61" applyNumberFormat="1" applyFont="1" applyFill="1" applyAlignment="1">
      <alignment/>
      <protection/>
    </xf>
    <xf numFmtId="0" fontId="15" fillId="0" borderId="0" xfId="61" applyNumberFormat="1" applyFont="1" applyAlignment="1">
      <alignment/>
      <protection/>
    </xf>
    <xf numFmtId="41" fontId="15" fillId="0" borderId="0" xfId="61" applyNumberFormat="1" applyFont="1" applyFill="1" applyAlignment="1">
      <alignment/>
      <protection/>
    </xf>
    <xf numFmtId="0" fontId="6" fillId="33" borderId="11" xfId="61" applyNumberFormat="1" applyFont="1" applyFill="1" applyBorder="1" applyAlignment="1">
      <alignment horizontal="center" wrapText="1"/>
      <protection/>
    </xf>
    <xf numFmtId="0" fontId="6" fillId="33" borderId="18" xfId="61" applyNumberFormat="1" applyFont="1" applyFill="1" applyBorder="1" applyAlignment="1">
      <alignment horizontal="center"/>
      <protection/>
    </xf>
    <xf numFmtId="0" fontId="6" fillId="33" borderId="13" xfId="61" applyNumberFormat="1" applyFont="1" applyFill="1" applyBorder="1" applyAlignment="1">
      <alignment horizontal="center"/>
      <protection/>
    </xf>
    <xf numFmtId="0" fontId="6" fillId="33" borderId="16" xfId="61" applyNumberFormat="1" applyFont="1" applyFill="1" applyBorder="1" applyAlignment="1">
      <alignment horizontal="center"/>
      <protection/>
    </xf>
    <xf numFmtId="0" fontId="6" fillId="33" borderId="15" xfId="61" applyNumberFormat="1" applyFont="1" applyFill="1" applyBorder="1" applyAlignment="1">
      <alignment horizontal="center"/>
      <protection/>
    </xf>
    <xf numFmtId="0" fontId="6" fillId="33" borderId="20" xfId="61" applyNumberFormat="1" applyFont="1" applyFill="1" applyBorder="1" applyAlignment="1">
      <alignment horizontal="center"/>
      <protection/>
    </xf>
    <xf numFmtId="0" fontId="6" fillId="33" borderId="21" xfId="61" applyNumberFormat="1" applyFont="1" applyFill="1" applyBorder="1" applyAlignment="1">
      <alignment horizontal="center"/>
      <protection/>
    </xf>
    <xf numFmtId="41" fontId="51" fillId="0" borderId="0" xfId="61" applyNumberFormat="1" applyFont="1" applyFill="1" applyBorder="1" applyAlignment="1">
      <alignment/>
      <protection/>
    </xf>
    <xf numFmtId="41" fontId="51" fillId="0" borderId="0" xfId="61" applyNumberFormat="1" applyFont="1" applyFill="1" applyBorder="1" applyAlignment="1" quotePrefix="1">
      <alignment/>
      <protection/>
    </xf>
    <xf numFmtId="41" fontId="51" fillId="0" borderId="14" xfId="61" applyNumberFormat="1" applyFont="1" applyFill="1" applyBorder="1" applyAlignment="1">
      <alignment/>
      <protection/>
    </xf>
    <xf numFmtId="41" fontId="51" fillId="0" borderId="15" xfId="61" applyNumberFormat="1" applyFont="1" applyFill="1" applyBorder="1" applyAlignment="1">
      <alignment/>
      <protection/>
    </xf>
    <xf numFmtId="41" fontId="51" fillId="0" borderId="20" xfId="61" applyNumberFormat="1" applyFont="1" applyFill="1" applyBorder="1" applyAlignment="1">
      <alignment/>
      <protection/>
    </xf>
    <xf numFmtId="41" fontId="11" fillId="0" borderId="13" xfId="61" applyNumberFormat="1" applyFont="1" applyFill="1" applyBorder="1" applyAlignment="1">
      <alignment/>
      <protection/>
    </xf>
    <xf numFmtId="41" fontId="11" fillId="0" borderId="22" xfId="61" applyNumberFormat="1" applyFont="1" applyFill="1" applyBorder="1">
      <alignment/>
      <protection/>
    </xf>
    <xf numFmtId="41" fontId="11" fillId="0" borderId="0" xfId="61" applyNumberFormat="1" applyFont="1" applyFill="1" applyBorder="1" applyAlignment="1">
      <alignment/>
      <protection/>
    </xf>
    <xf numFmtId="41" fontId="11" fillId="0" borderId="20" xfId="61" applyNumberFormat="1" applyFont="1" applyFill="1" applyBorder="1" applyAlignment="1">
      <alignment/>
      <protection/>
    </xf>
    <xf numFmtId="41" fontId="11" fillId="0" borderId="21" xfId="61" applyNumberFormat="1" applyFont="1" applyFill="1" applyBorder="1">
      <alignment/>
      <protection/>
    </xf>
    <xf numFmtId="41" fontId="4" fillId="33" borderId="19" xfId="61" applyNumberFormat="1" applyFont="1" applyFill="1" applyBorder="1">
      <alignment/>
      <protection/>
    </xf>
    <xf numFmtId="41" fontId="4" fillId="33" borderId="11" xfId="61" applyNumberFormat="1" applyFont="1" applyFill="1" applyBorder="1">
      <alignment/>
      <protection/>
    </xf>
    <xf numFmtId="41" fontId="4" fillId="33" borderId="11" xfId="61" applyNumberFormat="1" applyFont="1" applyFill="1" applyBorder="1" applyAlignment="1">
      <alignment horizontal="center"/>
      <protection/>
    </xf>
    <xf numFmtId="41" fontId="6" fillId="33" borderId="11" xfId="61" applyNumberFormat="1" applyFont="1" applyFill="1" applyBorder="1" applyAlignment="1">
      <alignment horizontal="center"/>
      <protection/>
    </xf>
    <xf numFmtId="41" fontId="4" fillId="33" borderId="12" xfId="61" applyNumberFormat="1" applyFont="1" applyFill="1" applyBorder="1">
      <alignment/>
      <protection/>
    </xf>
    <xf numFmtId="0" fontId="6" fillId="33" borderId="14" xfId="61" applyNumberFormat="1" applyFont="1" applyFill="1" applyBorder="1" applyAlignment="1">
      <alignment horizontal="center"/>
      <protection/>
    </xf>
    <xf numFmtId="0" fontId="6" fillId="33" borderId="0" xfId="61" applyNumberFormat="1" applyFont="1" applyFill="1" applyBorder="1" applyAlignment="1">
      <alignment horizontal="center"/>
      <protection/>
    </xf>
    <xf numFmtId="0" fontId="6" fillId="33" borderId="22" xfId="61" applyNumberFormat="1" applyFont="1" applyFill="1" applyBorder="1" applyAlignment="1">
      <alignment horizontal="center"/>
      <protection/>
    </xf>
    <xf numFmtId="0" fontId="6" fillId="0" borderId="23" xfId="62" applyFont="1" applyFill="1" applyBorder="1" applyAlignment="1">
      <alignment horizontal="center"/>
      <protection/>
    </xf>
    <xf numFmtId="0" fontId="6" fillId="0" borderId="17" xfId="62" applyFont="1" applyFill="1" applyBorder="1" applyAlignment="1">
      <alignment horizontal="center"/>
      <protection/>
    </xf>
    <xf numFmtId="3" fontId="14" fillId="33" borderId="19" xfId="61" applyNumberFormat="1" applyFont="1" applyFill="1" applyBorder="1" applyAlignment="1">
      <alignment horizontal="center" vertical="center" wrapText="1" shrinkToFit="1"/>
      <protection/>
    </xf>
    <xf numFmtId="3" fontId="14" fillId="33" borderId="12" xfId="61" applyNumberFormat="1" applyFont="1" applyFill="1" applyBorder="1" applyAlignment="1">
      <alignment horizontal="center" vertical="center" wrapText="1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_84" xfId="61"/>
    <cellStyle name="標準_h15_85" xfId="62"/>
    <cellStyle name="標準_コピーh15_05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238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</xdr:row>
      <xdr:rowOff>114300</xdr:rowOff>
    </xdr:from>
    <xdr:to>
      <xdr:col>26</xdr:col>
      <xdr:colOff>0</xdr:colOff>
      <xdr:row>7</xdr:row>
      <xdr:rowOff>133350</xdr:rowOff>
    </xdr:to>
    <xdr:sp>
      <xdr:nvSpPr>
        <xdr:cNvPr id="2" name="テキスト 36"/>
        <xdr:cNvSpPr txBox="1">
          <a:spLocks noChangeArrowheads="1"/>
        </xdr:cNvSpPr>
      </xdr:nvSpPr>
      <xdr:spPr>
        <a:xfrm>
          <a:off x="22517100" y="809625"/>
          <a:ext cx="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市町村民税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所得割</a:t>
          </a:r>
        </a:p>
      </xdr:txBody>
    </xdr:sp>
    <xdr:clientData/>
  </xdr:twoCellAnchor>
  <xdr:twoCellAnchor>
    <xdr:from>
      <xdr:col>30</xdr:col>
      <xdr:colOff>0</xdr:colOff>
      <xdr:row>4</xdr:row>
      <xdr:rowOff>47625</xdr:rowOff>
    </xdr:from>
    <xdr:to>
      <xdr:col>30</xdr:col>
      <xdr:colOff>0</xdr:colOff>
      <xdr:row>7</xdr:row>
      <xdr:rowOff>142875</xdr:rowOff>
    </xdr:to>
    <xdr:sp>
      <xdr:nvSpPr>
        <xdr:cNvPr id="3" name="テキスト 39"/>
        <xdr:cNvSpPr txBox="1">
          <a:spLocks noChangeArrowheads="1"/>
        </xdr:cNvSpPr>
      </xdr:nvSpPr>
      <xdr:spPr>
        <a:xfrm>
          <a:off x="26060400" y="74295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1</xdr:col>
      <xdr:colOff>0</xdr:colOff>
      <xdr:row>7</xdr:row>
      <xdr:rowOff>114300</xdr:rowOff>
    </xdr:to>
    <xdr:grpSp>
      <xdr:nvGrpSpPr>
        <xdr:cNvPr id="4" name="Group 4"/>
        <xdr:cNvGrpSpPr>
          <a:grpSpLocks/>
        </xdr:cNvGrpSpPr>
      </xdr:nvGrpSpPr>
      <xdr:grpSpPr>
        <a:xfrm>
          <a:off x="0" y="571500"/>
          <a:ext cx="809625" cy="752475"/>
          <a:chOff x="72" y="95"/>
          <a:chExt cx="85" cy="90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212"/>
          <xdr:cNvSpPr txBox="1">
            <a:spLocks noChangeArrowheads="1"/>
          </xdr:cNvSpPr>
        </xdr:nvSpPr>
        <xdr:spPr>
          <a:xfrm>
            <a:off x="76" y="112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7" name="テキスト 213"/>
          <xdr:cNvSpPr txBox="1">
            <a:spLocks noChangeArrowheads="1"/>
          </xdr:cNvSpPr>
        </xdr:nvSpPr>
        <xdr:spPr>
          <a:xfrm>
            <a:off x="88" y="128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8" name="テキスト 214"/>
          <xdr:cNvSpPr txBox="1">
            <a:spLocks noChangeArrowheads="1"/>
          </xdr:cNvSpPr>
        </xdr:nvSpPr>
        <xdr:spPr>
          <a:xfrm>
            <a:off x="104" y="146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9" name="テキスト 215"/>
          <xdr:cNvSpPr txBox="1">
            <a:spLocks noChangeArrowheads="1"/>
          </xdr:cNvSpPr>
        </xdr:nvSpPr>
        <xdr:spPr>
          <a:xfrm>
            <a:off x="121" y="162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10" name="テキスト 216"/>
          <xdr:cNvSpPr txBox="1">
            <a:spLocks noChangeArrowheads="1"/>
          </xdr:cNvSpPr>
        </xdr:nvSpPr>
        <xdr:spPr>
          <a:xfrm>
            <a:off x="110" y="101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11" name="テキスト 217"/>
          <xdr:cNvSpPr txBox="1">
            <a:spLocks noChangeArrowheads="1"/>
          </xdr:cNvSpPr>
        </xdr:nvSpPr>
        <xdr:spPr>
          <a:xfrm>
            <a:off x="127" y="127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0"/>
  <sheetViews>
    <sheetView showGridLines="0" tabSelected="1" zoomScaleSheetLayoutView="100" workbookViewId="0" topLeftCell="A1">
      <selection activeCell="H14" sqref="H14"/>
    </sheetView>
  </sheetViews>
  <sheetFormatPr defaultColWidth="9.00390625" defaultRowHeight="13.5"/>
  <cols>
    <col min="1" max="1" width="10.625" style="14" customWidth="1"/>
    <col min="2" max="2" width="5.875" style="5" customWidth="1"/>
    <col min="3" max="28" width="11.625" style="3" customWidth="1"/>
    <col min="29" max="30" width="11.625" style="10" customWidth="1"/>
    <col min="31" max="16384" width="9.00390625" style="3" customWidth="1"/>
  </cols>
  <sheetData>
    <row r="2" spans="1:30" s="29" customFormat="1" ht="13.5">
      <c r="A2" s="29" t="s">
        <v>56</v>
      </c>
      <c r="B2" s="30"/>
      <c r="AC2" s="31"/>
      <c r="AD2" s="31"/>
    </row>
    <row r="3" spans="1:30" s="1" customFormat="1" ht="13.5">
      <c r="A3" s="29"/>
      <c r="B3" s="2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30" ht="13.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33"/>
      <c r="X4" s="34"/>
      <c r="Y4" s="35"/>
      <c r="Z4" s="20"/>
      <c r="AA4" s="20"/>
      <c r="AB4" s="20"/>
      <c r="AC4" s="49"/>
      <c r="AD4" s="49"/>
    </row>
    <row r="5" spans="1:30" ht="13.5" customHeight="1">
      <c r="A5" s="21"/>
      <c r="B5" s="22" t="s">
        <v>0</v>
      </c>
      <c r="C5" s="22"/>
      <c r="D5" s="22"/>
      <c r="E5" s="22" t="s">
        <v>66</v>
      </c>
      <c r="F5" s="22" t="s">
        <v>57</v>
      </c>
      <c r="G5" s="22" t="s">
        <v>6</v>
      </c>
      <c r="H5" s="22"/>
      <c r="I5" s="22" t="s">
        <v>4</v>
      </c>
      <c r="J5" s="22" t="s">
        <v>53</v>
      </c>
      <c r="K5" s="22" t="s">
        <v>7</v>
      </c>
      <c r="L5" s="22" t="s">
        <v>8</v>
      </c>
      <c r="M5" s="22" t="s">
        <v>59</v>
      </c>
      <c r="N5" s="22"/>
      <c r="O5" s="22"/>
      <c r="P5" s="22" t="s">
        <v>25</v>
      </c>
      <c r="Q5" s="22" t="s">
        <v>64</v>
      </c>
      <c r="R5" s="22" t="s">
        <v>9</v>
      </c>
      <c r="S5" s="22" t="s">
        <v>58</v>
      </c>
      <c r="T5" s="22" t="s">
        <v>52</v>
      </c>
      <c r="U5" s="22" t="s">
        <v>10</v>
      </c>
      <c r="V5" s="22" t="s">
        <v>11</v>
      </c>
      <c r="W5" s="54" t="s">
        <v>63</v>
      </c>
      <c r="X5" s="55"/>
      <c r="Y5" s="56"/>
      <c r="Z5" s="23" t="s">
        <v>54</v>
      </c>
      <c r="AA5" s="22" t="s">
        <v>51</v>
      </c>
      <c r="AB5" s="22"/>
      <c r="AC5" s="50"/>
      <c r="AD5" s="50"/>
    </row>
    <row r="6" spans="1:30" ht="13.5" customHeight="1">
      <c r="A6" s="21"/>
      <c r="B6" s="22"/>
      <c r="C6" s="22" t="s">
        <v>12</v>
      </c>
      <c r="D6" s="22" t="s">
        <v>13</v>
      </c>
      <c r="E6" s="22"/>
      <c r="F6" s="32"/>
      <c r="G6" s="22"/>
      <c r="H6" s="22" t="s">
        <v>14</v>
      </c>
      <c r="I6" s="22"/>
      <c r="J6" s="22"/>
      <c r="K6" s="22"/>
      <c r="L6" s="22"/>
      <c r="M6" s="22"/>
      <c r="N6" s="22" t="s">
        <v>15</v>
      </c>
      <c r="O6" s="22" t="s">
        <v>24</v>
      </c>
      <c r="P6" s="22"/>
      <c r="Q6" s="22"/>
      <c r="R6" s="22" t="s">
        <v>16</v>
      </c>
      <c r="S6" s="22"/>
      <c r="T6" s="22"/>
      <c r="U6" s="22"/>
      <c r="V6" s="22"/>
      <c r="W6" s="36"/>
      <c r="X6" s="37"/>
      <c r="Y6" s="38"/>
      <c r="Z6" s="22"/>
      <c r="AA6" s="22" t="s">
        <v>17</v>
      </c>
      <c r="AB6" s="22" t="s">
        <v>27</v>
      </c>
      <c r="AC6" s="51" t="s">
        <v>2</v>
      </c>
      <c r="AD6" s="52" t="s">
        <v>27</v>
      </c>
    </row>
    <row r="7" spans="1:30" ht="13.5" customHeight="1">
      <c r="A7" s="21"/>
      <c r="B7" s="22" t="s">
        <v>1</v>
      </c>
      <c r="C7" s="22"/>
      <c r="D7" s="22"/>
      <c r="E7" s="22" t="s">
        <v>67</v>
      </c>
      <c r="F7" s="32" t="s">
        <v>58</v>
      </c>
      <c r="G7" s="22" t="s">
        <v>5</v>
      </c>
      <c r="H7" s="22"/>
      <c r="I7" s="22" t="s">
        <v>18</v>
      </c>
      <c r="J7" s="22" t="s">
        <v>18</v>
      </c>
      <c r="K7" s="22" t="s">
        <v>19</v>
      </c>
      <c r="L7" s="22" t="s">
        <v>19</v>
      </c>
      <c r="M7" s="22" t="s">
        <v>19</v>
      </c>
      <c r="N7" s="24"/>
      <c r="O7" s="24"/>
      <c r="P7" s="22" t="s">
        <v>26</v>
      </c>
      <c r="Q7" s="22" t="s">
        <v>65</v>
      </c>
      <c r="R7" s="22" t="s">
        <v>20</v>
      </c>
      <c r="S7" s="22" t="s">
        <v>20</v>
      </c>
      <c r="T7" s="22" t="s">
        <v>20</v>
      </c>
      <c r="U7" s="22" t="s">
        <v>21</v>
      </c>
      <c r="V7" s="22" t="s">
        <v>22</v>
      </c>
      <c r="W7" s="59" t="s">
        <v>60</v>
      </c>
      <c r="X7" s="59" t="s">
        <v>61</v>
      </c>
      <c r="Y7" s="59" t="s">
        <v>62</v>
      </c>
      <c r="Z7" s="22" t="s">
        <v>55</v>
      </c>
      <c r="AA7" s="22" t="s">
        <v>23</v>
      </c>
      <c r="AB7" s="22" t="s">
        <v>3</v>
      </c>
      <c r="AC7" s="50"/>
      <c r="AD7" s="52" t="s">
        <v>28</v>
      </c>
    </row>
    <row r="8" spans="1:30" ht="13.5" customHeight="1">
      <c r="A8" s="21"/>
      <c r="B8" s="25"/>
      <c r="C8" s="26"/>
      <c r="D8" s="26"/>
      <c r="E8" s="26"/>
      <c r="F8" s="26"/>
      <c r="G8" s="26"/>
      <c r="H8" s="26"/>
      <c r="I8" s="26"/>
      <c r="J8" s="27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60"/>
      <c r="X8" s="60"/>
      <c r="Y8" s="60"/>
      <c r="Z8" s="26"/>
      <c r="AA8" s="26"/>
      <c r="AB8" s="26"/>
      <c r="AC8" s="53"/>
      <c r="AD8" s="53"/>
    </row>
    <row r="9" spans="1:30" ht="13.5">
      <c r="A9" s="57" t="s">
        <v>29</v>
      </c>
      <c r="B9" s="58"/>
      <c r="C9" s="4">
        <f aca="true" t="shared" si="0" ref="C9:AD9">C10+C19</f>
        <v>26221562</v>
      </c>
      <c r="D9" s="4">
        <f t="shared" si="0"/>
        <v>29282770</v>
      </c>
      <c r="E9" s="4">
        <f t="shared" si="0"/>
        <v>1768193</v>
      </c>
      <c r="F9" s="4">
        <f t="shared" si="0"/>
        <v>77811</v>
      </c>
      <c r="G9" s="4">
        <f t="shared" si="0"/>
        <v>3001985</v>
      </c>
      <c r="H9" s="4">
        <f t="shared" si="0"/>
        <v>313</v>
      </c>
      <c r="I9" s="4">
        <f t="shared" si="0"/>
        <v>4813</v>
      </c>
      <c r="J9" s="4">
        <f t="shared" si="0"/>
        <v>973338</v>
      </c>
      <c r="K9" s="4">
        <f t="shared" si="0"/>
        <v>2737106</v>
      </c>
      <c r="L9" s="4">
        <f t="shared" si="0"/>
        <v>191511</v>
      </c>
      <c r="M9" s="4">
        <f>M10+M19</f>
        <v>588520</v>
      </c>
      <c r="N9" s="4">
        <f t="shared" si="0"/>
        <v>85098</v>
      </c>
      <c r="O9" s="4">
        <f t="shared" si="0"/>
        <v>181976</v>
      </c>
      <c r="P9" s="4">
        <f t="shared" si="0"/>
        <v>180907</v>
      </c>
      <c r="Q9" s="4">
        <f>Q10+Q19</f>
        <v>760615</v>
      </c>
      <c r="R9" s="4">
        <f t="shared" si="0"/>
        <v>46579</v>
      </c>
      <c r="S9" s="4">
        <f t="shared" si="0"/>
        <v>174421</v>
      </c>
      <c r="T9" s="4">
        <f>T10+T19</f>
        <v>391696</v>
      </c>
      <c r="U9" s="4">
        <f>U10+U19</f>
        <v>13336308</v>
      </c>
      <c r="V9" s="4">
        <f>V10+V19</f>
        <v>90874</v>
      </c>
      <c r="W9" s="4">
        <f t="shared" si="0"/>
        <v>351967</v>
      </c>
      <c r="X9" s="4">
        <f t="shared" si="0"/>
        <v>47817</v>
      </c>
      <c r="Y9" s="4">
        <f t="shared" si="0"/>
        <v>33025</v>
      </c>
      <c r="Z9" s="4">
        <f t="shared" si="0"/>
        <v>0</v>
      </c>
      <c r="AA9" s="4">
        <f t="shared" si="0"/>
        <v>162439</v>
      </c>
      <c r="AB9" s="4">
        <f t="shared" si="0"/>
        <v>80366766</v>
      </c>
      <c r="AC9" s="8">
        <f t="shared" si="0"/>
        <v>2291</v>
      </c>
      <c r="AD9" s="15">
        <f t="shared" si="0"/>
        <v>80369057</v>
      </c>
    </row>
    <row r="10" spans="1:30" ht="13.5">
      <c r="A10" s="57" t="s">
        <v>30</v>
      </c>
      <c r="B10" s="58"/>
      <c r="C10" s="4">
        <f>SUM(C11:C18)</f>
        <v>24195869</v>
      </c>
      <c r="D10" s="4">
        <f aca="true" t="shared" si="1" ref="D10:AD10">SUM(D11:D18)</f>
        <v>27018989</v>
      </c>
      <c r="E10" s="4">
        <f t="shared" si="1"/>
        <v>1547938</v>
      </c>
      <c r="F10" s="4">
        <f>SUM(F11:F18)</f>
        <v>66116</v>
      </c>
      <c r="G10" s="4">
        <f t="shared" si="1"/>
        <v>2707544</v>
      </c>
      <c r="H10" s="4">
        <f t="shared" si="1"/>
        <v>313</v>
      </c>
      <c r="I10" s="4">
        <f t="shared" si="1"/>
        <v>4813</v>
      </c>
      <c r="J10" s="4">
        <f>SUM(J11:J18)</f>
        <v>783439</v>
      </c>
      <c r="K10" s="4">
        <f t="shared" si="1"/>
        <v>2203112</v>
      </c>
      <c r="L10" s="4">
        <f t="shared" si="1"/>
        <v>190297</v>
      </c>
      <c r="M10" s="4">
        <f>SUM(M11:M18)</f>
        <v>352925</v>
      </c>
      <c r="N10" s="4">
        <f t="shared" si="1"/>
        <v>80001</v>
      </c>
      <c r="O10" s="4">
        <f t="shared" si="1"/>
        <v>167361</v>
      </c>
      <c r="P10" s="4">
        <f t="shared" si="1"/>
        <v>166387</v>
      </c>
      <c r="Q10" s="4">
        <f>SUM(Q11:Q18)</f>
        <v>715277</v>
      </c>
      <c r="R10" s="4">
        <f t="shared" si="1"/>
        <v>46579</v>
      </c>
      <c r="S10" s="4">
        <f>SUM(S11:S18)</f>
        <v>140390</v>
      </c>
      <c r="T10" s="4">
        <f>SUM(T11:T18)</f>
        <v>327126</v>
      </c>
      <c r="U10" s="4">
        <f>SUM(U11:U18)</f>
        <v>11986808</v>
      </c>
      <c r="V10" s="4">
        <f>SUM(V11:V18)</f>
        <v>84382</v>
      </c>
      <c r="W10" s="4">
        <f t="shared" si="1"/>
        <v>337318</v>
      </c>
      <c r="X10" s="4">
        <f>SUM(X11:X18)</f>
        <v>38377</v>
      </c>
      <c r="Y10" s="4">
        <f>SUM(Y11:Y18)</f>
        <v>29580</v>
      </c>
      <c r="Z10" s="4">
        <f>SUM(Z11:Z18)</f>
        <v>0</v>
      </c>
      <c r="AA10" s="4">
        <f t="shared" si="1"/>
        <v>146695</v>
      </c>
      <c r="AB10" s="4">
        <f t="shared" si="1"/>
        <v>73044246</v>
      </c>
      <c r="AC10" s="9">
        <f t="shared" si="1"/>
        <v>4432</v>
      </c>
      <c r="AD10" s="16">
        <f t="shared" si="1"/>
        <v>73048678</v>
      </c>
    </row>
    <row r="11" spans="1:30" ht="13.5">
      <c r="A11" s="11" t="s">
        <v>31</v>
      </c>
      <c r="B11" s="6"/>
      <c r="C11" s="39">
        <v>8859741</v>
      </c>
      <c r="D11" s="39">
        <v>9476638</v>
      </c>
      <c r="E11" s="39">
        <v>453207</v>
      </c>
      <c r="F11" s="39">
        <v>18365</v>
      </c>
      <c r="G11" s="39">
        <v>828309</v>
      </c>
      <c r="H11" s="39">
        <v>0</v>
      </c>
      <c r="I11" s="39">
        <v>482</v>
      </c>
      <c r="J11" s="39">
        <v>186183</v>
      </c>
      <c r="K11" s="39">
        <v>523541</v>
      </c>
      <c r="L11" s="39">
        <v>0</v>
      </c>
      <c r="M11" s="39">
        <v>50419</v>
      </c>
      <c r="N11" s="39">
        <v>42008</v>
      </c>
      <c r="O11" s="39">
        <v>61921</v>
      </c>
      <c r="P11" s="39">
        <v>61536</v>
      </c>
      <c r="Q11" s="39">
        <v>272337</v>
      </c>
      <c r="R11" s="39">
        <v>5376</v>
      </c>
      <c r="S11" s="39">
        <v>33389</v>
      </c>
      <c r="T11" s="39">
        <v>63923</v>
      </c>
      <c r="U11" s="39">
        <v>4038751</v>
      </c>
      <c r="V11" s="39">
        <v>34877</v>
      </c>
      <c r="W11" s="39">
        <v>122919</v>
      </c>
      <c r="X11" s="39">
        <v>8610</v>
      </c>
      <c r="Y11" s="39">
        <v>9011</v>
      </c>
      <c r="Z11" s="39">
        <v>0</v>
      </c>
      <c r="AA11" s="39">
        <v>7443</v>
      </c>
      <c r="AB11" s="44">
        <f aca="true" t="shared" si="2" ref="AB11:AB18">SUM(C11:Z11)-AA11</f>
        <v>25144100</v>
      </c>
      <c r="AC11" s="39">
        <v>5595</v>
      </c>
      <c r="AD11" s="45">
        <f>AB11+AC11</f>
        <v>25149695</v>
      </c>
    </row>
    <row r="12" spans="1:30" ht="13.5">
      <c r="A12" s="11" t="s">
        <v>32</v>
      </c>
      <c r="B12" s="6"/>
      <c r="C12" s="39">
        <v>1975606</v>
      </c>
      <c r="D12" s="39">
        <v>2689789</v>
      </c>
      <c r="E12" s="39">
        <v>139546</v>
      </c>
      <c r="F12" s="39">
        <v>6623</v>
      </c>
      <c r="G12" s="39">
        <v>298281</v>
      </c>
      <c r="H12" s="39">
        <v>0</v>
      </c>
      <c r="I12" s="39">
        <v>4331</v>
      </c>
      <c r="J12" s="39">
        <v>87712</v>
      </c>
      <c r="K12" s="39">
        <v>246739</v>
      </c>
      <c r="L12" s="39">
        <v>0</v>
      </c>
      <c r="M12" s="39">
        <v>45084</v>
      </c>
      <c r="N12" s="39">
        <v>4552</v>
      </c>
      <c r="O12" s="39">
        <v>13883</v>
      </c>
      <c r="P12" s="39">
        <v>13755</v>
      </c>
      <c r="Q12" s="39">
        <v>55044</v>
      </c>
      <c r="R12" s="39">
        <v>10272</v>
      </c>
      <c r="S12" s="39">
        <v>15650</v>
      </c>
      <c r="T12" s="39">
        <v>53126</v>
      </c>
      <c r="U12" s="39">
        <v>1123605</v>
      </c>
      <c r="V12" s="39">
        <v>6648</v>
      </c>
      <c r="W12" s="39">
        <v>22775</v>
      </c>
      <c r="X12" s="39">
        <v>4385</v>
      </c>
      <c r="Y12" s="39">
        <v>2621</v>
      </c>
      <c r="Z12" s="39">
        <v>0</v>
      </c>
      <c r="AA12" s="39">
        <v>10919</v>
      </c>
      <c r="AB12" s="46">
        <f t="shared" si="2"/>
        <v>6809108</v>
      </c>
      <c r="AC12" s="39">
        <v>301</v>
      </c>
      <c r="AD12" s="45">
        <f aca="true" t="shared" si="3" ref="AD12:AD18">AB12+AC12</f>
        <v>6809409</v>
      </c>
    </row>
    <row r="13" spans="1:30" ht="13.5">
      <c r="A13" s="11" t="s">
        <v>33</v>
      </c>
      <c r="B13" s="6"/>
      <c r="C13" s="39">
        <v>7439275</v>
      </c>
      <c r="D13" s="39">
        <v>7611748</v>
      </c>
      <c r="E13" s="39">
        <v>466989</v>
      </c>
      <c r="F13" s="39">
        <v>16982</v>
      </c>
      <c r="G13" s="39">
        <v>777911</v>
      </c>
      <c r="H13" s="39">
        <v>0</v>
      </c>
      <c r="I13" s="39">
        <v>0</v>
      </c>
      <c r="J13" s="39">
        <v>216194</v>
      </c>
      <c r="K13" s="39">
        <v>607930</v>
      </c>
      <c r="L13" s="39">
        <v>185487</v>
      </c>
      <c r="M13" s="39">
        <v>52957</v>
      </c>
      <c r="N13" s="39">
        <v>17414</v>
      </c>
      <c r="O13" s="39">
        <v>48734</v>
      </c>
      <c r="P13" s="39">
        <v>48610</v>
      </c>
      <c r="Q13" s="39">
        <v>224855</v>
      </c>
      <c r="R13" s="39">
        <v>25651</v>
      </c>
      <c r="S13" s="39">
        <v>38835</v>
      </c>
      <c r="T13" s="39">
        <v>52618</v>
      </c>
      <c r="U13" s="39">
        <v>3330316</v>
      </c>
      <c r="V13" s="39">
        <v>22147</v>
      </c>
      <c r="W13" s="39">
        <v>113740</v>
      </c>
      <c r="X13" s="39">
        <v>10781</v>
      </c>
      <c r="Y13" s="39">
        <v>9077</v>
      </c>
      <c r="Z13" s="39">
        <v>0</v>
      </c>
      <c r="AA13" s="39">
        <v>25179</v>
      </c>
      <c r="AB13" s="46">
        <f t="shared" si="2"/>
        <v>21293072</v>
      </c>
      <c r="AC13" s="39"/>
      <c r="AD13" s="45">
        <f t="shared" si="3"/>
        <v>21293072</v>
      </c>
    </row>
    <row r="14" spans="1:30" ht="13.5">
      <c r="A14" s="11" t="s">
        <v>34</v>
      </c>
      <c r="B14" s="6"/>
      <c r="C14" s="39">
        <v>1604572</v>
      </c>
      <c r="D14" s="39">
        <v>1817366</v>
      </c>
      <c r="E14" s="39">
        <v>115823</v>
      </c>
      <c r="F14" s="39">
        <v>4757</v>
      </c>
      <c r="G14" s="39">
        <v>236930</v>
      </c>
      <c r="H14" s="39">
        <v>44</v>
      </c>
      <c r="I14" s="39">
        <v>0</v>
      </c>
      <c r="J14" s="39">
        <v>70388</v>
      </c>
      <c r="K14" s="39">
        <v>197931</v>
      </c>
      <c r="L14" s="39">
        <v>4810</v>
      </c>
      <c r="M14" s="39">
        <v>62329</v>
      </c>
      <c r="N14" s="39">
        <v>3868</v>
      </c>
      <c r="O14" s="39">
        <v>11366</v>
      </c>
      <c r="P14" s="39">
        <v>11266</v>
      </c>
      <c r="Q14" s="39">
        <v>38571</v>
      </c>
      <c r="R14" s="39">
        <v>0</v>
      </c>
      <c r="S14" s="39">
        <v>12586</v>
      </c>
      <c r="T14" s="39">
        <v>53904</v>
      </c>
      <c r="U14" s="39">
        <v>910587</v>
      </c>
      <c r="V14" s="39">
        <v>6296</v>
      </c>
      <c r="W14" s="39">
        <v>21956</v>
      </c>
      <c r="X14" s="39">
        <v>3502</v>
      </c>
      <c r="Y14" s="39">
        <v>2160</v>
      </c>
      <c r="Z14" s="39">
        <v>0</v>
      </c>
      <c r="AA14" s="39">
        <v>3995</v>
      </c>
      <c r="AB14" s="46">
        <f t="shared" si="2"/>
        <v>5187017</v>
      </c>
      <c r="AC14" s="39"/>
      <c r="AD14" s="45">
        <f t="shared" si="3"/>
        <v>5187017</v>
      </c>
    </row>
    <row r="15" spans="1:30" ht="13.5">
      <c r="A15" s="11" t="s">
        <v>35</v>
      </c>
      <c r="B15" s="6"/>
      <c r="C15" s="39">
        <v>1039903</v>
      </c>
      <c r="D15" s="39">
        <v>1185195</v>
      </c>
      <c r="E15" s="39">
        <v>93704</v>
      </c>
      <c r="F15" s="39">
        <v>4305</v>
      </c>
      <c r="G15" s="39">
        <v>147220</v>
      </c>
      <c r="H15" s="39">
        <v>269</v>
      </c>
      <c r="I15" s="39">
        <v>0</v>
      </c>
      <c r="J15" s="39">
        <v>53977</v>
      </c>
      <c r="K15" s="39">
        <v>151783</v>
      </c>
      <c r="L15" s="39">
        <v>0</v>
      </c>
      <c r="M15" s="39">
        <v>35495</v>
      </c>
      <c r="N15" s="39">
        <v>2558</v>
      </c>
      <c r="O15" s="39">
        <v>7568</v>
      </c>
      <c r="P15" s="39">
        <v>7508</v>
      </c>
      <c r="Q15" s="39">
        <v>25221</v>
      </c>
      <c r="R15" s="39">
        <v>0</v>
      </c>
      <c r="S15" s="39">
        <v>9669</v>
      </c>
      <c r="T15" s="39">
        <v>6350</v>
      </c>
      <c r="U15" s="39">
        <v>660327</v>
      </c>
      <c r="V15" s="39">
        <v>3011</v>
      </c>
      <c r="W15" s="39">
        <v>13793</v>
      </c>
      <c r="X15" s="39">
        <v>2685</v>
      </c>
      <c r="Y15" s="39">
        <v>1680</v>
      </c>
      <c r="Z15" s="39">
        <v>0</v>
      </c>
      <c r="AA15" s="39">
        <v>19470</v>
      </c>
      <c r="AB15" s="46">
        <f t="shared" si="2"/>
        <v>3432751</v>
      </c>
      <c r="AC15" s="39"/>
      <c r="AD15" s="45">
        <f t="shared" si="3"/>
        <v>3432751</v>
      </c>
    </row>
    <row r="16" spans="1:30" ht="13.5">
      <c r="A16" s="11" t="s">
        <v>36</v>
      </c>
      <c r="B16" s="6"/>
      <c r="C16" s="40">
        <v>1271861</v>
      </c>
      <c r="D16" s="39">
        <v>1959531</v>
      </c>
      <c r="E16" s="39">
        <v>106898</v>
      </c>
      <c r="F16" s="39">
        <v>5309</v>
      </c>
      <c r="G16" s="39">
        <v>174189</v>
      </c>
      <c r="H16" s="39">
        <v>0</v>
      </c>
      <c r="I16" s="39">
        <v>0</v>
      </c>
      <c r="J16" s="39">
        <v>59801</v>
      </c>
      <c r="K16" s="39">
        <v>168157</v>
      </c>
      <c r="L16" s="39">
        <v>0</v>
      </c>
      <c r="M16" s="39">
        <v>27629</v>
      </c>
      <c r="N16" s="39">
        <v>3403</v>
      </c>
      <c r="O16" s="39">
        <v>9871</v>
      </c>
      <c r="P16" s="39">
        <v>9802</v>
      </c>
      <c r="Q16" s="39">
        <v>38511</v>
      </c>
      <c r="R16" s="39">
        <v>0</v>
      </c>
      <c r="S16" s="39">
        <v>10705</v>
      </c>
      <c r="T16" s="39">
        <v>26394</v>
      </c>
      <c r="U16" s="39">
        <v>745920</v>
      </c>
      <c r="V16" s="39">
        <v>5654</v>
      </c>
      <c r="W16" s="39">
        <v>18929</v>
      </c>
      <c r="X16" s="39">
        <v>2983</v>
      </c>
      <c r="Y16" s="39">
        <v>1926</v>
      </c>
      <c r="Z16" s="39">
        <v>0</v>
      </c>
      <c r="AA16" s="39">
        <v>3703</v>
      </c>
      <c r="AB16" s="46">
        <f t="shared" si="2"/>
        <v>4643770</v>
      </c>
      <c r="AC16" s="39">
        <v>-640</v>
      </c>
      <c r="AD16" s="45">
        <f t="shared" si="3"/>
        <v>4643130</v>
      </c>
    </row>
    <row r="17" spans="1:30" ht="13.5">
      <c r="A17" s="12" t="s">
        <v>37</v>
      </c>
      <c r="B17" s="6"/>
      <c r="C17" s="39">
        <v>796486</v>
      </c>
      <c r="D17" s="39">
        <v>1017219</v>
      </c>
      <c r="E17" s="39">
        <v>58321</v>
      </c>
      <c r="F17" s="39">
        <v>2241</v>
      </c>
      <c r="G17" s="39">
        <v>110364</v>
      </c>
      <c r="H17" s="39">
        <v>0</v>
      </c>
      <c r="I17" s="39">
        <v>0</v>
      </c>
      <c r="J17" s="39">
        <v>36015</v>
      </c>
      <c r="K17" s="39">
        <v>101279</v>
      </c>
      <c r="L17" s="39">
        <v>0</v>
      </c>
      <c r="M17" s="39">
        <v>22700</v>
      </c>
      <c r="N17" s="39">
        <v>2392</v>
      </c>
      <c r="O17" s="39">
        <v>5396</v>
      </c>
      <c r="P17" s="39">
        <v>5351</v>
      </c>
      <c r="Q17" s="39">
        <v>19077</v>
      </c>
      <c r="R17" s="39">
        <v>0</v>
      </c>
      <c r="S17" s="39">
        <v>6444</v>
      </c>
      <c r="T17" s="39">
        <v>48185</v>
      </c>
      <c r="U17" s="39">
        <v>456875</v>
      </c>
      <c r="V17" s="39">
        <v>2012</v>
      </c>
      <c r="W17" s="39">
        <v>9530</v>
      </c>
      <c r="X17" s="39">
        <v>1790</v>
      </c>
      <c r="Y17" s="39">
        <v>1129</v>
      </c>
      <c r="Z17" s="39">
        <v>0</v>
      </c>
      <c r="AA17" s="39">
        <v>63598</v>
      </c>
      <c r="AB17" s="46">
        <f t="shared" si="2"/>
        <v>2639208</v>
      </c>
      <c r="AC17" s="39">
        <v>-824</v>
      </c>
      <c r="AD17" s="45">
        <f t="shared" si="3"/>
        <v>2638384</v>
      </c>
    </row>
    <row r="18" spans="1:30" ht="13.5">
      <c r="A18" s="11" t="s">
        <v>38</v>
      </c>
      <c r="B18" s="6"/>
      <c r="C18" s="39">
        <v>1208425</v>
      </c>
      <c r="D18" s="39">
        <v>1261503</v>
      </c>
      <c r="E18" s="39">
        <v>113450</v>
      </c>
      <c r="F18" s="39">
        <v>7534</v>
      </c>
      <c r="G18" s="39">
        <v>134340</v>
      </c>
      <c r="H18" s="39">
        <v>0</v>
      </c>
      <c r="I18" s="39">
        <v>0</v>
      </c>
      <c r="J18" s="39">
        <v>73169</v>
      </c>
      <c r="K18" s="39">
        <v>205752</v>
      </c>
      <c r="L18" s="39">
        <v>0</v>
      </c>
      <c r="M18" s="39">
        <v>56312</v>
      </c>
      <c r="N18" s="39">
        <v>3806</v>
      </c>
      <c r="O18" s="39">
        <v>8622</v>
      </c>
      <c r="P18" s="39">
        <v>8559</v>
      </c>
      <c r="Q18" s="39">
        <v>41661</v>
      </c>
      <c r="R18" s="39">
        <v>5280</v>
      </c>
      <c r="S18" s="39">
        <v>13112</v>
      </c>
      <c r="T18" s="39">
        <v>22626</v>
      </c>
      <c r="U18" s="39">
        <v>720427</v>
      </c>
      <c r="V18" s="39">
        <v>3737</v>
      </c>
      <c r="W18" s="39">
        <v>13676</v>
      </c>
      <c r="X18" s="39">
        <v>3641</v>
      </c>
      <c r="Y18" s="39">
        <v>1976</v>
      </c>
      <c r="Z18" s="39">
        <v>0</v>
      </c>
      <c r="AA18" s="39">
        <v>12388</v>
      </c>
      <c r="AB18" s="47">
        <f t="shared" si="2"/>
        <v>3895220</v>
      </c>
      <c r="AC18" s="39"/>
      <c r="AD18" s="45">
        <f t="shared" si="3"/>
        <v>3895220</v>
      </c>
    </row>
    <row r="19" spans="1:30" ht="13.5">
      <c r="A19" s="57" t="s">
        <v>39</v>
      </c>
      <c r="B19" s="58"/>
      <c r="C19" s="4">
        <f aca="true" t="shared" si="4" ref="C19:AD19">SUM(C20:C30)</f>
        <v>2025693</v>
      </c>
      <c r="D19" s="4">
        <f t="shared" si="4"/>
        <v>2263781</v>
      </c>
      <c r="E19" s="4">
        <f t="shared" si="4"/>
        <v>220255</v>
      </c>
      <c r="F19" s="4">
        <f t="shared" si="4"/>
        <v>11695</v>
      </c>
      <c r="G19" s="4">
        <f t="shared" si="4"/>
        <v>294441</v>
      </c>
      <c r="H19" s="4">
        <f t="shared" si="4"/>
        <v>0</v>
      </c>
      <c r="I19" s="4">
        <f t="shared" si="4"/>
        <v>0</v>
      </c>
      <c r="J19" s="4">
        <f t="shared" si="4"/>
        <v>189899</v>
      </c>
      <c r="K19" s="4">
        <f t="shared" si="4"/>
        <v>533994</v>
      </c>
      <c r="L19" s="4">
        <f t="shared" si="4"/>
        <v>1214</v>
      </c>
      <c r="M19" s="4">
        <f>SUM(M20:M30)</f>
        <v>235595</v>
      </c>
      <c r="N19" s="4">
        <f t="shared" si="4"/>
        <v>5097</v>
      </c>
      <c r="O19" s="4">
        <f t="shared" si="4"/>
        <v>14615</v>
      </c>
      <c r="P19" s="4">
        <f t="shared" si="4"/>
        <v>14520</v>
      </c>
      <c r="Q19" s="4">
        <f t="shared" si="4"/>
        <v>45338</v>
      </c>
      <c r="R19" s="4">
        <f t="shared" si="4"/>
        <v>0</v>
      </c>
      <c r="S19" s="4">
        <f t="shared" si="4"/>
        <v>34031</v>
      </c>
      <c r="T19" s="4">
        <f>SUM(T20:T30)</f>
        <v>64570</v>
      </c>
      <c r="U19" s="4">
        <f>SUM(U20:U30)</f>
        <v>1349500</v>
      </c>
      <c r="V19" s="4">
        <f>SUM(V20:V30)</f>
        <v>6492</v>
      </c>
      <c r="W19" s="4">
        <f t="shared" si="4"/>
        <v>14649</v>
      </c>
      <c r="X19" s="4">
        <f t="shared" si="4"/>
        <v>9440</v>
      </c>
      <c r="Y19" s="4">
        <f t="shared" si="4"/>
        <v>3445</v>
      </c>
      <c r="Z19" s="4">
        <f t="shared" si="4"/>
        <v>0</v>
      </c>
      <c r="AA19" s="4">
        <f t="shared" si="4"/>
        <v>15744</v>
      </c>
      <c r="AB19" s="4">
        <f t="shared" si="4"/>
        <v>7322520</v>
      </c>
      <c r="AC19" s="4">
        <f t="shared" si="4"/>
        <v>-2141</v>
      </c>
      <c r="AD19" s="17">
        <f t="shared" si="4"/>
        <v>7320379</v>
      </c>
    </row>
    <row r="20" spans="1:30" ht="13.5">
      <c r="A20" s="11" t="s">
        <v>40</v>
      </c>
      <c r="B20" s="6"/>
      <c r="C20" s="41">
        <v>331208</v>
      </c>
      <c r="D20" s="39">
        <v>383956</v>
      </c>
      <c r="E20" s="39">
        <v>39409</v>
      </c>
      <c r="F20" s="39">
        <v>2568</v>
      </c>
      <c r="G20" s="39">
        <v>42076</v>
      </c>
      <c r="H20" s="39">
        <v>0</v>
      </c>
      <c r="I20" s="39">
        <v>0</v>
      </c>
      <c r="J20" s="39">
        <v>33201</v>
      </c>
      <c r="K20" s="39">
        <v>93363</v>
      </c>
      <c r="L20" s="39">
        <v>0</v>
      </c>
      <c r="M20" s="39">
        <v>39183</v>
      </c>
      <c r="N20" s="39">
        <v>782</v>
      </c>
      <c r="O20" s="39">
        <v>2418</v>
      </c>
      <c r="P20" s="39">
        <v>2402</v>
      </c>
      <c r="Q20" s="39">
        <v>11592</v>
      </c>
      <c r="R20" s="39">
        <v>0</v>
      </c>
      <c r="S20" s="39">
        <v>5966</v>
      </c>
      <c r="T20" s="39">
        <v>23922</v>
      </c>
      <c r="U20" s="39">
        <v>243387</v>
      </c>
      <c r="V20" s="39">
        <v>1371</v>
      </c>
      <c r="W20" s="39">
        <v>2552</v>
      </c>
      <c r="X20" s="39">
        <v>1660</v>
      </c>
      <c r="Y20" s="39">
        <v>587</v>
      </c>
      <c r="Z20" s="39">
        <v>0</v>
      </c>
      <c r="AA20" s="39">
        <v>2277</v>
      </c>
      <c r="AB20" s="46">
        <f aca="true" t="shared" si="5" ref="AB20:AB30">SUM(C20:Z20)-AA20</f>
        <v>1259326</v>
      </c>
      <c r="AC20" s="39"/>
      <c r="AD20" s="45">
        <f aca="true" t="shared" si="6" ref="AD20:AD30">AB20+AC20</f>
        <v>1259326</v>
      </c>
    </row>
    <row r="21" spans="1:30" ht="13.5">
      <c r="A21" s="11" t="s">
        <v>41</v>
      </c>
      <c r="B21" s="6"/>
      <c r="C21" s="41">
        <v>111237</v>
      </c>
      <c r="D21" s="39">
        <v>196437</v>
      </c>
      <c r="E21" s="39">
        <v>14349</v>
      </c>
      <c r="F21" s="39">
        <v>1009</v>
      </c>
      <c r="G21" s="39">
        <v>13518</v>
      </c>
      <c r="H21" s="39">
        <v>0</v>
      </c>
      <c r="I21" s="39">
        <v>0</v>
      </c>
      <c r="J21" s="39">
        <v>19825</v>
      </c>
      <c r="K21" s="39">
        <v>55718</v>
      </c>
      <c r="L21" s="39">
        <v>0</v>
      </c>
      <c r="M21" s="39">
        <v>23877</v>
      </c>
      <c r="N21" s="39">
        <v>260</v>
      </c>
      <c r="O21" s="39">
        <v>805</v>
      </c>
      <c r="P21" s="39">
        <v>798</v>
      </c>
      <c r="Q21" s="39">
        <v>2893</v>
      </c>
      <c r="R21" s="39">
        <v>0</v>
      </c>
      <c r="S21" s="39">
        <v>3531</v>
      </c>
      <c r="T21" s="39">
        <v>6087</v>
      </c>
      <c r="U21" s="39">
        <v>95965</v>
      </c>
      <c r="V21" s="39">
        <v>629</v>
      </c>
      <c r="W21" s="39">
        <v>800</v>
      </c>
      <c r="X21" s="39">
        <v>988</v>
      </c>
      <c r="Y21" s="39">
        <v>227</v>
      </c>
      <c r="Z21" s="39">
        <v>0</v>
      </c>
      <c r="AA21" s="39">
        <v>0</v>
      </c>
      <c r="AB21" s="46">
        <f t="shared" si="5"/>
        <v>548953</v>
      </c>
      <c r="AC21" s="39">
        <v>-152</v>
      </c>
      <c r="AD21" s="45">
        <f t="shared" si="6"/>
        <v>548801</v>
      </c>
    </row>
    <row r="22" spans="1:30" ht="13.5">
      <c r="A22" s="11" t="s">
        <v>42</v>
      </c>
      <c r="B22" s="6"/>
      <c r="C22" s="41">
        <v>97482</v>
      </c>
      <c r="D22" s="39">
        <v>105492</v>
      </c>
      <c r="E22" s="39">
        <v>10017</v>
      </c>
      <c r="F22" s="39">
        <v>583</v>
      </c>
      <c r="G22" s="39">
        <v>15792</v>
      </c>
      <c r="H22" s="39">
        <v>0</v>
      </c>
      <c r="I22" s="39">
        <v>0</v>
      </c>
      <c r="J22" s="39">
        <v>9059</v>
      </c>
      <c r="K22" s="39">
        <v>25480</v>
      </c>
      <c r="L22" s="39">
        <v>0</v>
      </c>
      <c r="M22" s="39">
        <v>10853</v>
      </c>
      <c r="N22" s="39">
        <v>201</v>
      </c>
      <c r="O22" s="39">
        <v>631</v>
      </c>
      <c r="P22" s="39">
        <v>626</v>
      </c>
      <c r="Q22" s="39">
        <v>2421</v>
      </c>
      <c r="R22" s="39">
        <v>0</v>
      </c>
      <c r="S22" s="39">
        <v>1618</v>
      </c>
      <c r="T22" s="39">
        <v>2480</v>
      </c>
      <c r="U22" s="39">
        <v>67450</v>
      </c>
      <c r="V22" s="39">
        <v>0</v>
      </c>
      <c r="W22" s="39">
        <v>635</v>
      </c>
      <c r="X22" s="39">
        <v>450</v>
      </c>
      <c r="Y22" s="39">
        <v>164</v>
      </c>
      <c r="Z22" s="39">
        <v>0</v>
      </c>
      <c r="AA22" s="39">
        <v>10552</v>
      </c>
      <c r="AB22" s="46">
        <f t="shared" si="5"/>
        <v>340882</v>
      </c>
      <c r="AC22" s="39"/>
      <c r="AD22" s="45">
        <f t="shared" si="6"/>
        <v>340882</v>
      </c>
    </row>
    <row r="23" spans="1:30" ht="13.5">
      <c r="A23" s="11" t="s">
        <v>43</v>
      </c>
      <c r="B23" s="6"/>
      <c r="C23" s="41">
        <v>108996</v>
      </c>
      <c r="D23" s="39">
        <v>164379</v>
      </c>
      <c r="E23" s="39">
        <v>13375</v>
      </c>
      <c r="F23" s="39">
        <v>737</v>
      </c>
      <c r="G23" s="39">
        <v>12852</v>
      </c>
      <c r="H23" s="39">
        <v>0</v>
      </c>
      <c r="I23" s="39">
        <v>0</v>
      </c>
      <c r="J23" s="39">
        <v>17709</v>
      </c>
      <c r="K23" s="39">
        <v>49800</v>
      </c>
      <c r="L23" s="39">
        <v>0</v>
      </c>
      <c r="M23" s="39">
        <v>24937</v>
      </c>
      <c r="N23" s="39">
        <v>265</v>
      </c>
      <c r="O23" s="39">
        <v>777</v>
      </c>
      <c r="P23" s="39">
        <v>770</v>
      </c>
      <c r="Q23" s="39">
        <v>2080</v>
      </c>
      <c r="R23" s="39">
        <v>0</v>
      </c>
      <c r="S23" s="39">
        <v>3184</v>
      </c>
      <c r="T23" s="39">
        <v>1761</v>
      </c>
      <c r="U23" s="39">
        <v>87539</v>
      </c>
      <c r="V23" s="39">
        <v>550</v>
      </c>
      <c r="W23" s="39">
        <v>692</v>
      </c>
      <c r="X23" s="39">
        <v>882</v>
      </c>
      <c r="Y23" s="39">
        <v>218</v>
      </c>
      <c r="Z23" s="39">
        <v>0</v>
      </c>
      <c r="AA23" s="39">
        <v>849</v>
      </c>
      <c r="AB23" s="46">
        <f t="shared" si="5"/>
        <v>490654</v>
      </c>
      <c r="AC23" s="39"/>
      <c r="AD23" s="45">
        <f t="shared" si="6"/>
        <v>490654</v>
      </c>
    </row>
    <row r="24" spans="1:30" ht="13.5">
      <c r="A24" s="11" t="s">
        <v>44</v>
      </c>
      <c r="B24" s="6"/>
      <c r="C24" s="41">
        <v>295796</v>
      </c>
      <c r="D24" s="39">
        <v>357783</v>
      </c>
      <c r="E24" s="39">
        <v>34319</v>
      </c>
      <c r="F24" s="39">
        <v>2197</v>
      </c>
      <c r="G24" s="39">
        <v>37070</v>
      </c>
      <c r="H24" s="39">
        <v>0</v>
      </c>
      <c r="I24" s="39">
        <v>0</v>
      </c>
      <c r="J24" s="39">
        <v>38843</v>
      </c>
      <c r="K24" s="39">
        <v>109228</v>
      </c>
      <c r="L24" s="39">
        <v>0</v>
      </c>
      <c r="M24" s="39">
        <v>35133</v>
      </c>
      <c r="N24" s="39">
        <v>731</v>
      </c>
      <c r="O24" s="39">
        <v>2141</v>
      </c>
      <c r="P24" s="39">
        <v>2132</v>
      </c>
      <c r="Q24" s="39">
        <v>5712</v>
      </c>
      <c r="R24" s="39">
        <v>0</v>
      </c>
      <c r="S24" s="39">
        <v>6956</v>
      </c>
      <c r="T24" s="39">
        <v>2302</v>
      </c>
      <c r="U24" s="39">
        <v>207812</v>
      </c>
      <c r="V24" s="39">
        <v>1526</v>
      </c>
      <c r="W24" s="39">
        <v>2752</v>
      </c>
      <c r="X24" s="39">
        <v>1936</v>
      </c>
      <c r="Y24" s="39">
        <v>490</v>
      </c>
      <c r="Z24" s="39">
        <v>0</v>
      </c>
      <c r="AA24" s="39">
        <v>2066</v>
      </c>
      <c r="AB24" s="46">
        <f t="shared" si="5"/>
        <v>1142793</v>
      </c>
      <c r="AC24" s="39"/>
      <c r="AD24" s="45">
        <f t="shared" si="6"/>
        <v>1142793</v>
      </c>
    </row>
    <row r="25" spans="1:30" ht="13.5">
      <c r="A25" s="11" t="s">
        <v>45</v>
      </c>
      <c r="B25" s="6"/>
      <c r="C25" s="41">
        <v>176264</v>
      </c>
      <c r="D25" s="39">
        <v>241653</v>
      </c>
      <c r="E25" s="39">
        <v>20857</v>
      </c>
      <c r="F25" s="39">
        <v>898</v>
      </c>
      <c r="G25" s="39">
        <v>25032</v>
      </c>
      <c r="H25" s="39">
        <v>0</v>
      </c>
      <c r="I25" s="39">
        <v>0</v>
      </c>
      <c r="J25" s="39">
        <v>18007</v>
      </c>
      <c r="K25" s="39">
        <v>50637</v>
      </c>
      <c r="L25" s="39">
        <v>0</v>
      </c>
      <c r="M25" s="39">
        <v>29179</v>
      </c>
      <c r="N25" s="39">
        <v>421</v>
      </c>
      <c r="O25" s="39">
        <v>1301</v>
      </c>
      <c r="P25" s="39">
        <v>1286</v>
      </c>
      <c r="Q25" s="39">
        <v>3486</v>
      </c>
      <c r="R25" s="39">
        <v>0</v>
      </c>
      <c r="S25" s="39">
        <v>3242</v>
      </c>
      <c r="T25" s="39">
        <v>3104</v>
      </c>
      <c r="U25" s="39">
        <v>138806</v>
      </c>
      <c r="V25" s="39">
        <v>798</v>
      </c>
      <c r="W25" s="39">
        <v>1244</v>
      </c>
      <c r="X25" s="39">
        <v>895</v>
      </c>
      <c r="Y25" s="39">
        <v>352</v>
      </c>
      <c r="Z25" s="39">
        <v>0</v>
      </c>
      <c r="AA25" s="39">
        <v>0</v>
      </c>
      <c r="AB25" s="46">
        <f t="shared" si="5"/>
        <v>717462</v>
      </c>
      <c r="AC25" s="39"/>
      <c r="AD25" s="45">
        <f t="shared" si="6"/>
        <v>717462</v>
      </c>
    </row>
    <row r="26" spans="1:30" ht="13.5">
      <c r="A26" s="11" t="s">
        <v>46</v>
      </c>
      <c r="B26" s="6"/>
      <c r="C26" s="41">
        <v>177527</v>
      </c>
      <c r="D26" s="39">
        <v>196438</v>
      </c>
      <c r="E26" s="39">
        <v>18371</v>
      </c>
      <c r="F26" s="39">
        <v>797</v>
      </c>
      <c r="G26" s="39">
        <v>27407</v>
      </c>
      <c r="H26" s="39">
        <v>0</v>
      </c>
      <c r="I26" s="39">
        <v>0</v>
      </c>
      <c r="J26" s="39">
        <v>14463</v>
      </c>
      <c r="K26" s="39">
        <v>40672</v>
      </c>
      <c r="L26" s="39">
        <v>0</v>
      </c>
      <c r="M26" s="39">
        <v>25556</v>
      </c>
      <c r="N26" s="39">
        <v>588</v>
      </c>
      <c r="O26" s="39">
        <v>1287</v>
      </c>
      <c r="P26" s="39">
        <v>1280</v>
      </c>
      <c r="Q26" s="39">
        <v>3850</v>
      </c>
      <c r="R26" s="39">
        <v>0</v>
      </c>
      <c r="S26" s="39">
        <v>2587</v>
      </c>
      <c r="T26" s="39">
        <v>4348</v>
      </c>
      <c r="U26" s="39">
        <v>121399</v>
      </c>
      <c r="V26" s="39">
        <v>576</v>
      </c>
      <c r="W26" s="39">
        <v>1895</v>
      </c>
      <c r="X26" s="39">
        <v>720</v>
      </c>
      <c r="Y26" s="39">
        <v>293</v>
      </c>
      <c r="Z26" s="39">
        <v>0</v>
      </c>
      <c r="AA26" s="39">
        <v>0</v>
      </c>
      <c r="AB26" s="46">
        <f t="shared" si="5"/>
        <v>640054</v>
      </c>
      <c r="AC26" s="39"/>
      <c r="AD26" s="45">
        <f t="shared" si="6"/>
        <v>640054</v>
      </c>
    </row>
    <row r="27" spans="1:30" ht="13.5">
      <c r="A27" s="11" t="s">
        <v>47</v>
      </c>
      <c r="B27" s="6"/>
      <c r="C27" s="41">
        <v>75645</v>
      </c>
      <c r="D27" s="39">
        <v>83749</v>
      </c>
      <c r="E27" s="39">
        <v>8410</v>
      </c>
      <c r="F27" s="39">
        <v>347</v>
      </c>
      <c r="G27" s="39">
        <v>13356</v>
      </c>
      <c r="H27" s="39">
        <v>0</v>
      </c>
      <c r="I27" s="39">
        <v>0</v>
      </c>
      <c r="J27" s="39">
        <v>5263</v>
      </c>
      <c r="K27" s="39">
        <v>14802</v>
      </c>
      <c r="L27" s="39">
        <v>0</v>
      </c>
      <c r="M27" s="39">
        <v>4389</v>
      </c>
      <c r="N27" s="39">
        <v>201</v>
      </c>
      <c r="O27" s="39">
        <v>571</v>
      </c>
      <c r="P27" s="39">
        <v>568</v>
      </c>
      <c r="Q27" s="39">
        <v>1295</v>
      </c>
      <c r="R27" s="39">
        <v>0</v>
      </c>
      <c r="S27" s="39">
        <v>939</v>
      </c>
      <c r="T27" s="39">
        <v>300</v>
      </c>
      <c r="U27" s="39">
        <v>44435</v>
      </c>
      <c r="V27" s="39">
        <v>0</v>
      </c>
      <c r="W27" s="39">
        <v>180</v>
      </c>
      <c r="X27" s="39">
        <v>262</v>
      </c>
      <c r="Y27" s="39">
        <v>120</v>
      </c>
      <c r="Z27" s="39">
        <v>0</v>
      </c>
      <c r="AA27" s="39">
        <v>0</v>
      </c>
      <c r="AB27" s="46">
        <f t="shared" si="5"/>
        <v>254832</v>
      </c>
      <c r="AC27" s="39">
        <v>-154</v>
      </c>
      <c r="AD27" s="45">
        <f t="shared" si="6"/>
        <v>254678</v>
      </c>
    </row>
    <row r="28" spans="1:30" ht="13.5">
      <c r="A28" s="11" t="s">
        <v>48</v>
      </c>
      <c r="B28" s="6"/>
      <c r="C28" s="41">
        <v>103698</v>
      </c>
      <c r="D28" s="39">
        <v>89970</v>
      </c>
      <c r="E28" s="39">
        <v>9826</v>
      </c>
      <c r="F28" s="39">
        <v>273</v>
      </c>
      <c r="G28" s="39">
        <v>17286</v>
      </c>
      <c r="H28" s="39">
        <v>0</v>
      </c>
      <c r="I28" s="39">
        <v>0</v>
      </c>
      <c r="J28" s="39">
        <v>4357</v>
      </c>
      <c r="K28" s="39">
        <v>12257</v>
      </c>
      <c r="L28" s="39">
        <v>0</v>
      </c>
      <c r="M28" s="39">
        <v>3091</v>
      </c>
      <c r="N28" s="39">
        <v>264</v>
      </c>
      <c r="O28" s="39">
        <v>765</v>
      </c>
      <c r="P28" s="39">
        <v>759</v>
      </c>
      <c r="Q28" s="39">
        <v>2141</v>
      </c>
      <c r="R28" s="39">
        <v>0</v>
      </c>
      <c r="S28" s="39">
        <v>781</v>
      </c>
      <c r="T28" s="39">
        <v>1643</v>
      </c>
      <c r="U28" s="39">
        <v>56790</v>
      </c>
      <c r="V28" s="39">
        <v>0</v>
      </c>
      <c r="W28" s="39">
        <v>250</v>
      </c>
      <c r="X28" s="39">
        <v>217</v>
      </c>
      <c r="Y28" s="39">
        <v>165</v>
      </c>
      <c r="Z28" s="39">
        <v>0</v>
      </c>
      <c r="AA28" s="39">
        <v>0</v>
      </c>
      <c r="AB28" s="46">
        <f t="shared" si="5"/>
        <v>304533</v>
      </c>
      <c r="AC28" s="39">
        <v>-1693</v>
      </c>
      <c r="AD28" s="45">
        <f t="shared" si="6"/>
        <v>302840</v>
      </c>
    </row>
    <row r="29" spans="1:30" ht="13.5">
      <c r="A29" s="11" t="s">
        <v>49</v>
      </c>
      <c r="B29" s="6"/>
      <c r="C29" s="41">
        <v>20706</v>
      </c>
      <c r="D29" s="39">
        <v>13501</v>
      </c>
      <c r="E29" s="39">
        <v>1959</v>
      </c>
      <c r="F29" s="39">
        <v>113</v>
      </c>
      <c r="G29" s="39">
        <v>2774</v>
      </c>
      <c r="H29" s="39">
        <v>0</v>
      </c>
      <c r="I29" s="39">
        <v>0</v>
      </c>
      <c r="J29" s="39">
        <v>2487</v>
      </c>
      <c r="K29" s="39">
        <v>6995</v>
      </c>
      <c r="L29" s="39">
        <v>0</v>
      </c>
      <c r="M29" s="39">
        <v>327</v>
      </c>
      <c r="N29" s="39">
        <v>57</v>
      </c>
      <c r="O29" s="39">
        <v>145</v>
      </c>
      <c r="P29" s="39">
        <v>146</v>
      </c>
      <c r="Q29" s="39">
        <v>215</v>
      </c>
      <c r="R29" s="39">
        <v>0</v>
      </c>
      <c r="S29" s="39">
        <v>443</v>
      </c>
      <c r="T29" s="39">
        <v>46</v>
      </c>
      <c r="U29" s="39">
        <v>11748</v>
      </c>
      <c r="V29" s="39">
        <v>0</v>
      </c>
      <c r="W29" s="39">
        <v>26</v>
      </c>
      <c r="X29" s="39">
        <v>123</v>
      </c>
      <c r="Y29" s="39">
        <v>26</v>
      </c>
      <c r="Z29" s="39">
        <v>0</v>
      </c>
      <c r="AA29" s="39">
        <v>0</v>
      </c>
      <c r="AB29" s="46">
        <f t="shared" si="5"/>
        <v>61837</v>
      </c>
      <c r="AC29" s="39">
        <v>-142</v>
      </c>
      <c r="AD29" s="45">
        <f t="shared" si="6"/>
        <v>61695</v>
      </c>
    </row>
    <row r="30" spans="1:30" ht="13.5">
      <c r="A30" s="13" t="s">
        <v>50</v>
      </c>
      <c r="B30" s="7"/>
      <c r="C30" s="42">
        <v>527134</v>
      </c>
      <c r="D30" s="43">
        <v>430423</v>
      </c>
      <c r="E30" s="43">
        <v>49363</v>
      </c>
      <c r="F30" s="43">
        <v>2173</v>
      </c>
      <c r="G30" s="43">
        <v>87278</v>
      </c>
      <c r="H30" s="43">
        <v>0</v>
      </c>
      <c r="I30" s="43">
        <v>0</v>
      </c>
      <c r="J30" s="43">
        <v>26685</v>
      </c>
      <c r="K30" s="43">
        <v>75042</v>
      </c>
      <c r="L30" s="43">
        <v>1214</v>
      </c>
      <c r="M30" s="43">
        <v>39070</v>
      </c>
      <c r="N30" s="43">
        <v>1327</v>
      </c>
      <c r="O30" s="43">
        <v>3774</v>
      </c>
      <c r="P30" s="43">
        <v>3753</v>
      </c>
      <c r="Q30" s="43">
        <v>9653</v>
      </c>
      <c r="R30" s="43">
        <v>0</v>
      </c>
      <c r="S30" s="43">
        <v>4784</v>
      </c>
      <c r="T30" s="43">
        <v>18577</v>
      </c>
      <c r="U30" s="43">
        <v>274169</v>
      </c>
      <c r="V30" s="43">
        <v>1042</v>
      </c>
      <c r="W30" s="43">
        <v>3623</v>
      </c>
      <c r="X30" s="43">
        <v>1307</v>
      </c>
      <c r="Y30" s="43">
        <v>803</v>
      </c>
      <c r="Z30" s="43">
        <v>0</v>
      </c>
      <c r="AA30" s="43">
        <v>0</v>
      </c>
      <c r="AB30" s="47">
        <f t="shared" si="5"/>
        <v>1561194</v>
      </c>
      <c r="AC30" s="43"/>
      <c r="AD30" s="48">
        <f t="shared" si="6"/>
        <v>1561194</v>
      </c>
    </row>
    <row r="32" ht="21"/>
    <row r="33" ht="21"/>
    <row r="34" ht="21"/>
  </sheetData>
  <sheetProtection/>
  <mergeCells count="7">
    <mergeCell ref="W5:Y5"/>
    <mergeCell ref="A9:B9"/>
    <mergeCell ref="A10:B10"/>
    <mergeCell ref="A19:B19"/>
    <mergeCell ref="W7:W8"/>
    <mergeCell ref="X7:X8"/>
    <mergeCell ref="Y7:Y8"/>
  </mergeCells>
  <printOptions/>
  <pageMargins left="0.5905511811023623" right="0.5905511811023623" top="0.984251968503937" bottom="0.5905511811023623" header="0.5118110236220472" footer="0.31496062992125984"/>
  <pageSetup fitToWidth="2" fitToHeight="1" horizontalDpi="600" verticalDpi="600" orientation="landscape" paperSize="9" scale="70" r:id="rId2"/>
  <headerFooter alignWithMargins="0">
    <oddHeader>&amp;C&amp;14参考第１表　市町村別基準財政収入額総括表&amp;R&amp;14&amp;Y（単位：千円）</oddHeader>
    <oddFooter>&amp;C- &amp;P -</oddFooter>
  </headerFooter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2021-03-09T08:43:31Z</dcterms:created>
  <dcterms:modified xsi:type="dcterms:W3CDTF">2023-02-22T05:01:34Z</dcterms:modified>
  <cp:category/>
  <cp:version/>
  <cp:contentType/>
  <cp:contentStatus/>
</cp:coreProperties>
</file>