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760" activeTab="0"/>
  </bookViews>
  <sheets>
    <sheet name="参考１表" sheetId="1" r:id="rId1"/>
  </sheets>
  <definedNames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'参考１表'!$A$3:$AD$30</definedName>
    <definedName name="_xlnm.Print_Titles" localSheetId="0">'参考１表'!$A:$B</definedName>
    <definedName name="財政力指数">#REF!</definedName>
    <definedName name="標準財政規模">#REF!</definedName>
  </definedNames>
  <calcPr fullCalcOnLoad="1" fullPrecision="0"/>
</workbook>
</file>

<file path=xl/sharedStrings.xml><?xml version="1.0" encoding="utf-8"?>
<sst xmlns="http://schemas.openxmlformats.org/spreadsheetml/2006/main" count="74" uniqueCount="67">
  <si>
    <t>類</t>
  </si>
  <si>
    <t>型</t>
  </si>
  <si>
    <t>錯誤額</t>
  </si>
  <si>
    <t>（錯誤前）</t>
  </si>
  <si>
    <t>特別とん</t>
  </si>
  <si>
    <t>たばこ税</t>
  </si>
  <si>
    <t>市 町 村</t>
  </si>
  <si>
    <t>自動車重量</t>
  </si>
  <si>
    <t>航空機燃料</t>
  </si>
  <si>
    <t>ゴルフ場</t>
  </si>
  <si>
    <t>地方消費税</t>
  </si>
  <si>
    <t>交通安全対策</t>
  </si>
  <si>
    <t>市町村民税</t>
  </si>
  <si>
    <t>固定資産税</t>
  </si>
  <si>
    <t>軽自動車税</t>
  </si>
  <si>
    <t>鉱 産 税</t>
  </si>
  <si>
    <t>利子割交付金</t>
  </si>
  <si>
    <t>利 用 税</t>
  </si>
  <si>
    <t>に よ る</t>
  </si>
  <si>
    <t>譲 与 税</t>
  </si>
  <si>
    <t>譲　与　税</t>
  </si>
  <si>
    <t>交 付 金</t>
  </si>
  <si>
    <t>交　付　金</t>
  </si>
  <si>
    <t>特別交付金</t>
  </si>
  <si>
    <t>控 除 額</t>
  </si>
  <si>
    <t>配当割交付金</t>
  </si>
  <si>
    <t>株式等譲渡</t>
  </si>
  <si>
    <t>所得割交付金</t>
  </si>
  <si>
    <t>計</t>
  </si>
  <si>
    <t>（錯誤後）</t>
  </si>
  <si>
    <t>市 町 村 計</t>
  </si>
  <si>
    <t>市　   　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</si>
  <si>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</si>
  <si>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</si>
  <si>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</si>
  <si>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</si>
  <si>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</si>
  <si>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</si>
  <si>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</si>
  <si>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</si>
  <si>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町   村   計</t>
  </si>
  <si>
    <t>奥出雲町</t>
  </si>
  <si>
    <t>飯 南 町</t>
  </si>
  <si>
    <t>川 本 町</t>
  </si>
  <si>
    <t>美 郷 町</t>
  </si>
  <si>
    <t>邑 南 町</t>
  </si>
  <si>
    <t>津和野町</t>
  </si>
  <si>
    <t>吉 賀 町</t>
  </si>
  <si>
    <t>海 士 町</t>
  </si>
  <si>
    <t>西ノ島町</t>
  </si>
  <si>
    <t>知 夫 村</t>
  </si>
  <si>
    <t>隠岐の島町</t>
  </si>
  <si>
    <t>低工法等</t>
  </si>
  <si>
    <t>市 町 村</t>
  </si>
  <si>
    <t>地方揮発油</t>
  </si>
  <si>
    <t>東日本大震災に係る</t>
  </si>
  <si>
    <t>特例加算額</t>
  </si>
  <si>
    <t>参考第１表　市町村別基準財政収入額総括表</t>
  </si>
  <si>
    <t>軽自動車税</t>
  </si>
  <si>
    <t>環境性能割</t>
  </si>
  <si>
    <t>森林環境</t>
  </si>
  <si>
    <t>個人住民税減収補塡特例交付金</t>
  </si>
  <si>
    <t>自動車税減収補塡特例交付金</t>
  </si>
  <si>
    <t>軽自動車税減収補塡特例交付金</t>
  </si>
  <si>
    <t>地 方 特 例 交 付 金</t>
  </si>
  <si>
    <t>法人事業税</t>
  </si>
  <si>
    <t>交付金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</si>
</sst>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  <numFmt numFmtId="204" formatCode="#,##0;&quot;▲&quot;#,##0"/>
  </numFmts>
  <fonts count="52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u val="single"/>
      <sz val="8.4"/>
      <color indexed="12"/>
      <name val="ＭＳ ゴシック"/>
      <family val="3"/>
    </font>
    <font>
      <u val="single"/>
      <sz val="8.4"/>
      <color indexed="3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12" fillId="0" borderId="0">
      <alignment/>
      <protection/>
    </xf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61" applyNumberFormat="1" applyFont="1" applyFill="1" applyAlignment="1">
      <alignment/>
      <protection/>
    </xf>
    <xf numFmtId="0" fontId="4" fillId="0" borderId="0" xfId="61" applyNumberFormat="1" applyFont="1" applyAlignment="1">
      <alignment/>
      <protection/>
    </xf>
    <xf numFmtId="3" fontId="4" fillId="0" borderId="0" xfId="61" applyNumberFormat="1" applyFont="1" applyFill="1">
      <alignment/>
      <protection/>
    </xf>
    <xf numFmtId="41" fontId="11" fillId="0" borderId="10" xfId="61" applyNumberFormat="1" applyFont="1" applyFill="1" applyBorder="1" applyAlignment="1">
      <alignment/>
      <protection/>
    </xf>
    <xf numFmtId="0" fontId="4" fillId="0" borderId="0" xfId="61" applyFont="1">
      <alignment/>
      <protection/>
    </xf>
    <xf numFmtId="0" fontId="14" fillId="0" borderId="11" xfId="63" applyFont="1" applyBorder="1" applyAlignment="1">
      <alignment horizontal="center"/>
      <protection/>
    </xf>
    <xf numFmtId="0" fontId="14" fillId="0" borderId="12" xfId="63" applyFont="1" applyBorder="1" applyAlignment="1">
      <alignment horizontal="center"/>
      <protection/>
    </xf>
    <xf numFmtId="41" fontId="4" fillId="0" borderId="13" xfId="61" applyNumberFormat="1" applyFont="1" applyFill="1" applyBorder="1">
      <alignment/>
      <protection/>
    </xf>
    <xf numFmtId="41" fontId="4" fillId="0" borderId="11" xfId="61" applyNumberFormat="1" applyFont="1" applyFill="1" applyBorder="1">
      <alignment/>
      <protection/>
    </xf>
    <xf numFmtId="41" fontId="4" fillId="0" borderId="11" xfId="61" applyNumberFormat="1" applyFont="1" applyFill="1" applyBorder="1" applyAlignment="1">
      <alignment horizontal="center"/>
      <protection/>
    </xf>
    <xf numFmtId="41" fontId="4" fillId="0" borderId="12" xfId="61" applyNumberFormat="1" applyFont="1" applyFill="1" applyBorder="1">
      <alignment/>
      <protection/>
    </xf>
    <xf numFmtId="41" fontId="11" fillId="0" borderId="14" xfId="61" applyNumberFormat="1" applyFont="1" applyFill="1" applyBorder="1">
      <alignment/>
      <protection/>
    </xf>
    <xf numFmtId="41" fontId="11" fillId="0" borderId="10" xfId="49" applyNumberFormat="1" applyFont="1" applyFill="1" applyBorder="1" applyAlignment="1">
      <alignment/>
    </xf>
    <xf numFmtId="41" fontId="4" fillId="0" borderId="0" xfId="61" applyNumberFormat="1" applyFont="1" applyFill="1">
      <alignment/>
      <protection/>
    </xf>
    <xf numFmtId="0" fontId="6" fillId="0" borderId="15" xfId="62" applyFont="1" applyFill="1" applyBorder="1" applyAlignment="1">
      <alignment horizontal="center"/>
      <protection/>
    </xf>
    <xf numFmtId="0" fontId="6" fillId="0" borderId="15" xfId="62" applyFont="1" applyFill="1" applyBorder="1" applyAlignment="1" quotePrefix="1">
      <alignment horizontal="center"/>
      <protection/>
    </xf>
    <xf numFmtId="0" fontId="6" fillId="0" borderId="16" xfId="62" applyFont="1" applyFill="1" applyBorder="1" applyAlignment="1">
      <alignment horizontal="center"/>
      <protection/>
    </xf>
    <xf numFmtId="0" fontId="4" fillId="0" borderId="0" xfId="61" applyFont="1" applyFill="1">
      <alignment/>
      <protection/>
    </xf>
    <xf numFmtId="41" fontId="6" fillId="0" borderId="11" xfId="61" applyNumberFormat="1" applyFont="1" applyFill="1" applyBorder="1" applyAlignment="1">
      <alignment horizontal="center"/>
      <protection/>
    </xf>
    <xf numFmtId="41" fontId="11" fillId="0" borderId="17" xfId="61" applyNumberFormat="1" applyFont="1" applyFill="1" applyBorder="1">
      <alignment/>
      <protection/>
    </xf>
    <xf numFmtId="41" fontId="11" fillId="0" borderId="18" xfId="61" applyNumberFormat="1" applyFont="1" applyFill="1" applyBorder="1">
      <alignment/>
      <protection/>
    </xf>
    <xf numFmtId="41" fontId="11" fillId="0" borderId="18" xfId="49" applyNumberFormat="1" applyFont="1" applyFill="1" applyBorder="1" applyAlignment="1">
      <alignment/>
    </xf>
    <xf numFmtId="0" fontId="6" fillId="33" borderId="19" xfId="61" applyFont="1" applyFill="1" applyBorder="1">
      <alignment/>
      <protection/>
    </xf>
    <xf numFmtId="0" fontId="6" fillId="33" borderId="13" xfId="61" applyNumberFormat="1" applyFont="1" applyFill="1" applyBorder="1">
      <alignment/>
      <protection/>
    </xf>
    <xf numFmtId="0" fontId="6" fillId="33" borderId="13" xfId="61" applyNumberFormat="1" applyFont="1" applyFill="1" applyBorder="1" applyAlignment="1">
      <alignment horizontal="center"/>
      <protection/>
    </xf>
    <xf numFmtId="0" fontId="6" fillId="33" borderId="15" xfId="61" applyFont="1" applyFill="1" applyBorder="1">
      <alignment/>
      <protection/>
    </xf>
    <xf numFmtId="0" fontId="6" fillId="33" borderId="11" xfId="61" applyNumberFormat="1" applyFont="1" applyFill="1" applyBorder="1" applyAlignment="1">
      <alignment horizontal="center"/>
      <protection/>
    </xf>
    <xf numFmtId="0" fontId="6" fillId="33" borderId="11" xfId="61" applyNumberFormat="1" applyFont="1" applyFill="1" applyBorder="1" applyAlignment="1">
      <alignment horizontal="center" shrinkToFit="1"/>
      <protection/>
    </xf>
    <xf numFmtId="0" fontId="6" fillId="33" borderId="11" xfId="61" applyNumberFormat="1" applyFont="1" applyFill="1" applyBorder="1" applyAlignment="1" quotePrefix="1">
      <alignment horizontal="center"/>
      <protection/>
    </xf>
    <xf numFmtId="0" fontId="6" fillId="33" borderId="12" xfId="61" applyNumberFormat="1" applyFont="1" applyFill="1" applyBorder="1">
      <alignment/>
      <protection/>
    </xf>
    <xf numFmtId="0" fontId="6" fillId="33" borderId="12" xfId="61" applyNumberFormat="1" applyFont="1" applyFill="1" applyBorder="1" applyAlignment="1">
      <alignment horizontal="center"/>
      <protection/>
    </xf>
    <xf numFmtId="0" fontId="6" fillId="33" borderId="12" xfId="61" applyNumberFormat="1" applyFont="1" applyFill="1" applyBorder="1" applyAlignment="1" quotePrefix="1">
      <alignment horizontal="center"/>
      <protection/>
    </xf>
    <xf numFmtId="38" fontId="11" fillId="0" borderId="0" xfId="49" applyFont="1" applyFill="1" applyAlignment="1">
      <alignment/>
    </xf>
    <xf numFmtId="0" fontId="15" fillId="0" borderId="0" xfId="61" applyNumberFormat="1" applyFont="1" applyFill="1" applyAlignment="1">
      <alignment/>
      <protection/>
    </xf>
    <xf numFmtId="0" fontId="15" fillId="0" borderId="0" xfId="61" applyNumberFormat="1" applyFont="1" applyAlignment="1">
      <alignment/>
      <protection/>
    </xf>
    <xf numFmtId="41" fontId="15" fillId="0" borderId="0" xfId="61" applyNumberFormat="1" applyFont="1" applyFill="1" applyAlignment="1">
      <alignment/>
      <protection/>
    </xf>
    <xf numFmtId="0" fontId="6" fillId="33" borderId="11" xfId="61" applyNumberFormat="1" applyFont="1" applyFill="1" applyBorder="1" applyAlignment="1">
      <alignment horizontal="center" wrapText="1"/>
      <protection/>
    </xf>
    <xf numFmtId="0" fontId="6" fillId="33" borderId="19" xfId="61" applyNumberFormat="1" applyFont="1" applyFill="1" applyBorder="1" applyAlignment="1">
      <alignment horizontal="center"/>
      <protection/>
    </xf>
    <xf numFmtId="0" fontId="6" fillId="33" borderId="14" xfId="61" applyNumberFormat="1" applyFont="1" applyFill="1" applyBorder="1" applyAlignment="1">
      <alignment horizontal="center"/>
      <protection/>
    </xf>
    <xf numFmtId="0" fontId="6" fillId="33" borderId="17" xfId="61" applyNumberFormat="1" applyFont="1" applyFill="1" applyBorder="1" applyAlignment="1">
      <alignment horizontal="center"/>
      <protection/>
    </xf>
    <xf numFmtId="0" fontId="6" fillId="33" borderId="16" xfId="61" applyNumberFormat="1" applyFont="1" applyFill="1" applyBorder="1" applyAlignment="1">
      <alignment horizontal="center"/>
      <protection/>
    </xf>
    <xf numFmtId="0" fontId="6" fillId="33" borderId="20" xfId="61" applyNumberFormat="1" applyFont="1" applyFill="1" applyBorder="1" applyAlignment="1">
      <alignment horizontal="center"/>
      <protection/>
    </xf>
    <xf numFmtId="0" fontId="6" fillId="33" borderId="21" xfId="61" applyNumberFormat="1" applyFont="1" applyFill="1" applyBorder="1" applyAlignment="1">
      <alignment horizontal="center"/>
      <protection/>
    </xf>
    <xf numFmtId="41" fontId="51" fillId="0" borderId="0" xfId="61" applyNumberFormat="1" applyFont="1" applyFill="1" applyBorder="1" applyAlignment="1">
      <alignment/>
      <protection/>
    </xf>
    <xf numFmtId="41" fontId="51" fillId="0" borderId="0" xfId="61" applyNumberFormat="1" applyFont="1" applyFill="1" applyBorder="1" applyAlignment="1" quotePrefix="1">
      <alignment/>
      <protection/>
    </xf>
    <xf numFmtId="41" fontId="51" fillId="0" borderId="15" xfId="61" applyNumberFormat="1" applyFont="1" applyFill="1" applyBorder="1" applyAlignment="1">
      <alignment/>
      <protection/>
    </xf>
    <xf numFmtId="41" fontId="51" fillId="0" borderId="16" xfId="61" applyNumberFormat="1" applyFont="1" applyFill="1" applyBorder="1" applyAlignment="1">
      <alignment/>
      <protection/>
    </xf>
    <xf numFmtId="41" fontId="51" fillId="0" borderId="20" xfId="61" applyNumberFormat="1" applyFont="1" applyFill="1" applyBorder="1" applyAlignment="1">
      <alignment/>
      <protection/>
    </xf>
    <xf numFmtId="41" fontId="11" fillId="0" borderId="14" xfId="61" applyNumberFormat="1" applyFont="1" applyFill="1" applyBorder="1" applyAlignment="1">
      <alignment/>
      <protection/>
    </xf>
    <xf numFmtId="41" fontId="11" fillId="0" borderId="22" xfId="61" applyNumberFormat="1" applyFont="1" applyFill="1" applyBorder="1">
      <alignment/>
      <protection/>
    </xf>
    <xf numFmtId="41" fontId="11" fillId="0" borderId="0" xfId="61" applyNumberFormat="1" applyFont="1" applyFill="1" applyBorder="1" applyAlignment="1">
      <alignment/>
      <protection/>
    </xf>
    <xf numFmtId="41" fontId="11" fillId="0" borderId="20" xfId="61" applyNumberFormat="1" applyFont="1" applyFill="1" applyBorder="1" applyAlignment="1">
      <alignment/>
      <protection/>
    </xf>
    <xf numFmtId="41" fontId="11" fillId="0" borderId="21" xfId="61" applyNumberFormat="1" applyFont="1" applyFill="1" applyBorder="1">
      <alignment/>
      <protection/>
    </xf>
    <xf numFmtId="0" fontId="6" fillId="33" borderId="15" xfId="61" applyNumberFormat="1" applyFont="1" applyFill="1" applyBorder="1" applyAlignment="1">
      <alignment horizontal="center"/>
      <protection/>
    </xf>
    <xf numFmtId="0" fontId="6" fillId="33" borderId="0" xfId="61" applyNumberFormat="1" applyFont="1" applyFill="1" applyBorder="1" applyAlignment="1">
      <alignment horizontal="center"/>
      <protection/>
    </xf>
    <xf numFmtId="0" fontId="6" fillId="33" borderId="22" xfId="61" applyNumberFormat="1" applyFont="1" applyFill="1" applyBorder="1" applyAlignment="1">
      <alignment horizontal="center"/>
      <protection/>
    </xf>
    <xf numFmtId="0" fontId="6" fillId="0" borderId="23" xfId="62" applyFont="1" applyFill="1" applyBorder="1" applyAlignment="1">
      <alignment horizontal="center"/>
      <protection/>
    </xf>
    <xf numFmtId="0" fontId="6" fillId="0" borderId="18" xfId="62" applyFont="1" applyFill="1" applyBorder="1" applyAlignment="1">
      <alignment horizontal="center"/>
      <protection/>
    </xf>
    <xf numFmtId="3" fontId="14" fillId="0" borderId="13" xfId="61" applyNumberFormat="1" applyFont="1" applyFill="1" applyBorder="1" applyAlignment="1">
      <alignment horizontal="center" vertical="center" wrapText="1" shrinkToFit="1"/>
      <protection/>
    </xf>
    <xf numFmtId="3" fontId="14" fillId="0" borderId="12" xfId="61" applyNumberFormat="1" applyFont="1" applyFill="1" applyBorder="1" applyAlignment="1">
      <alignment horizontal="center" vertical="center" wrapText="1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_84" xfId="61"/>
    <cellStyle name="標準_h15_85" xfId="62"/>
    <cellStyle name="標準_コピーh15_05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2387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</xdr:row>
      <xdr:rowOff>114300</xdr:rowOff>
    </xdr:from>
    <xdr:to>
      <xdr:col>26</xdr:col>
      <xdr:colOff>0</xdr:colOff>
      <xdr:row>7</xdr:row>
      <xdr:rowOff>133350</xdr:rowOff>
    </xdr:to>
    <xdr:sp>
      <xdr:nvSpPr>
        <xdr:cNvPr id="2" name="テキスト 36"/>
        <xdr:cNvSpPr txBox="1">
          <a:spLocks noChangeArrowheads="1"/>
        </xdr:cNvSpPr>
      </xdr:nvSpPr>
      <xdr:spPr>
        <a:xfrm>
          <a:off x="22517100" y="809625"/>
          <a:ext cx="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市町村民税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所得割</a:t>
          </a:r>
        </a:p>
      </xdr:txBody>
    </xdr:sp>
    <xdr:clientData/>
  </xdr:twoCellAnchor>
  <xdr:twoCellAnchor>
    <xdr:from>
      <xdr:col>30</xdr:col>
      <xdr:colOff>0</xdr:colOff>
      <xdr:row>4</xdr:row>
      <xdr:rowOff>47625</xdr:rowOff>
    </xdr:from>
    <xdr:to>
      <xdr:col>30</xdr:col>
      <xdr:colOff>0</xdr:colOff>
      <xdr:row>7</xdr:row>
      <xdr:rowOff>142875</xdr:rowOff>
    </xdr:to>
    <xdr:sp>
      <xdr:nvSpPr>
        <xdr:cNvPr id="3" name="テキスト 39"/>
        <xdr:cNvSpPr txBox="1">
          <a:spLocks noChangeArrowheads="1"/>
        </xdr:cNvSpPr>
      </xdr:nvSpPr>
      <xdr:spPr>
        <a:xfrm>
          <a:off x="26060400" y="742950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1</xdr:col>
      <xdr:colOff>0</xdr:colOff>
      <xdr:row>7</xdr:row>
      <xdr:rowOff>114300</xdr:rowOff>
    </xdr:to>
    <xdr:grpSp>
      <xdr:nvGrpSpPr>
        <xdr:cNvPr id="4" name="Group 4"/>
        <xdr:cNvGrpSpPr>
          <a:grpSpLocks/>
        </xdr:cNvGrpSpPr>
      </xdr:nvGrpSpPr>
      <xdr:grpSpPr>
        <a:xfrm>
          <a:off x="0" y="571500"/>
          <a:ext cx="809625" cy="752475"/>
          <a:chOff x="72" y="95"/>
          <a:chExt cx="85" cy="90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テキスト 212"/>
          <xdr:cNvSpPr txBox="1">
            <a:spLocks noChangeArrowheads="1"/>
          </xdr:cNvSpPr>
        </xdr:nvSpPr>
        <xdr:spPr>
          <a:xfrm>
            <a:off x="76" y="112"/>
            <a:ext cx="16" cy="2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7" name="テキスト 213"/>
          <xdr:cNvSpPr txBox="1">
            <a:spLocks noChangeArrowheads="1"/>
          </xdr:cNvSpPr>
        </xdr:nvSpPr>
        <xdr:spPr>
          <a:xfrm>
            <a:off x="88" y="128"/>
            <a:ext cx="16" cy="2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8" name="テキスト 214"/>
          <xdr:cNvSpPr txBox="1">
            <a:spLocks noChangeArrowheads="1"/>
          </xdr:cNvSpPr>
        </xdr:nvSpPr>
        <xdr:spPr>
          <a:xfrm>
            <a:off x="104" y="146"/>
            <a:ext cx="16" cy="2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9" name="テキスト 215"/>
          <xdr:cNvSpPr txBox="1">
            <a:spLocks noChangeArrowheads="1"/>
          </xdr:cNvSpPr>
        </xdr:nvSpPr>
        <xdr:spPr>
          <a:xfrm>
            <a:off x="121" y="162"/>
            <a:ext cx="16" cy="2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10" name="テキスト 216"/>
          <xdr:cNvSpPr txBox="1">
            <a:spLocks noChangeArrowheads="1"/>
          </xdr:cNvSpPr>
        </xdr:nvSpPr>
        <xdr:spPr>
          <a:xfrm>
            <a:off x="110" y="101"/>
            <a:ext cx="16" cy="2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11" name="テキスト 217"/>
          <xdr:cNvSpPr txBox="1">
            <a:spLocks noChangeArrowheads="1"/>
          </xdr:cNvSpPr>
        </xdr:nvSpPr>
        <xdr:spPr>
          <a:xfrm>
            <a:off x="127" y="127"/>
            <a:ext cx="16" cy="2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0"/>
  <sheetViews>
    <sheetView showGridLines="0" tabSelected="1" zoomScaleSheetLayoutView="100" workbookViewId="0" topLeftCell="A1">
      <selection activeCell="AB30" sqref="AB30"/>
    </sheetView>
  </sheetViews>
  <sheetFormatPr defaultColWidth="9.00390625" defaultRowHeight="13.5"/>
  <cols>
    <col min="1" max="1" width="10.625" style="18" customWidth="1"/>
    <col min="2" max="2" width="5.875" style="5" customWidth="1"/>
    <col min="3" max="28" width="11.625" style="3" customWidth="1"/>
    <col min="29" max="30" width="11.625" style="14" customWidth="1"/>
    <col min="31" max="16384" width="9.00390625" style="3" customWidth="1"/>
  </cols>
  <sheetData>
    <row r="2" spans="1:30" s="34" customFormat="1" ht="13.5">
      <c r="A2" s="34" t="s">
        <v>57</v>
      </c>
      <c r="B2" s="35"/>
      <c r="AC2" s="36"/>
      <c r="AD2" s="36"/>
    </row>
    <row r="3" spans="1:30" s="1" customFormat="1" ht="13.5">
      <c r="A3" s="34"/>
      <c r="B3" s="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</row>
    <row r="4" spans="1:30" ht="13.5" customHeight="1">
      <c r="A4" s="23"/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38"/>
      <c r="X4" s="39"/>
      <c r="Y4" s="40"/>
      <c r="Z4" s="25"/>
      <c r="AA4" s="25"/>
      <c r="AB4" s="25"/>
      <c r="AC4" s="8"/>
      <c r="AD4" s="8"/>
    </row>
    <row r="5" spans="1:30" ht="13.5" customHeight="1">
      <c r="A5" s="26"/>
      <c r="B5" s="27" t="s">
        <v>0</v>
      </c>
      <c r="C5" s="27"/>
      <c r="D5" s="27"/>
      <c r="E5" s="27"/>
      <c r="F5" s="27" t="s">
        <v>58</v>
      </c>
      <c r="G5" s="27" t="s">
        <v>6</v>
      </c>
      <c r="H5" s="27"/>
      <c r="I5" s="27" t="s">
        <v>4</v>
      </c>
      <c r="J5" s="27" t="s">
        <v>54</v>
      </c>
      <c r="K5" s="27" t="s">
        <v>7</v>
      </c>
      <c r="L5" s="27" t="s">
        <v>8</v>
      </c>
      <c r="M5" s="27" t="s">
        <v>60</v>
      </c>
      <c r="N5" s="27"/>
      <c r="O5" s="27"/>
      <c r="P5" s="27" t="s">
        <v>26</v>
      </c>
      <c r="Q5" s="27" t="s">
        <v>65</v>
      </c>
      <c r="R5" s="27" t="s">
        <v>9</v>
      </c>
      <c r="S5" s="27" t="s">
        <v>59</v>
      </c>
      <c r="T5" s="27" t="s">
        <v>53</v>
      </c>
      <c r="U5" s="27" t="s">
        <v>10</v>
      </c>
      <c r="V5" s="27" t="s">
        <v>11</v>
      </c>
      <c r="W5" s="54" t="s">
        <v>64</v>
      </c>
      <c r="X5" s="55"/>
      <c r="Y5" s="56"/>
      <c r="Z5" s="28" t="s">
        <v>55</v>
      </c>
      <c r="AA5" s="27" t="s">
        <v>52</v>
      </c>
      <c r="AB5" s="27"/>
      <c r="AC5" s="9"/>
      <c r="AD5" s="9"/>
    </row>
    <row r="6" spans="1:30" ht="13.5" customHeight="1">
      <c r="A6" s="26"/>
      <c r="B6" s="27"/>
      <c r="C6" s="27" t="s">
        <v>12</v>
      </c>
      <c r="D6" s="27" t="s">
        <v>13</v>
      </c>
      <c r="E6" s="27" t="s">
        <v>14</v>
      </c>
      <c r="F6" s="37"/>
      <c r="G6" s="27"/>
      <c r="H6" s="27" t="s">
        <v>15</v>
      </c>
      <c r="I6" s="27"/>
      <c r="J6" s="27"/>
      <c r="K6" s="27"/>
      <c r="L6" s="27"/>
      <c r="M6" s="27"/>
      <c r="N6" s="27" t="s">
        <v>16</v>
      </c>
      <c r="O6" s="27" t="s">
        <v>25</v>
      </c>
      <c r="P6" s="27"/>
      <c r="Q6" s="27"/>
      <c r="R6" s="27" t="s">
        <v>17</v>
      </c>
      <c r="S6" s="27"/>
      <c r="T6" s="27"/>
      <c r="U6" s="27"/>
      <c r="V6" s="27"/>
      <c r="W6" s="41"/>
      <c r="X6" s="42"/>
      <c r="Y6" s="43"/>
      <c r="Z6" s="27"/>
      <c r="AA6" s="27" t="s">
        <v>18</v>
      </c>
      <c r="AB6" s="27" t="s">
        <v>28</v>
      </c>
      <c r="AC6" s="10" t="s">
        <v>2</v>
      </c>
      <c r="AD6" s="19" t="s">
        <v>28</v>
      </c>
    </row>
    <row r="7" spans="1:30" ht="13.5" customHeight="1">
      <c r="A7" s="26"/>
      <c r="B7" s="27" t="s">
        <v>1</v>
      </c>
      <c r="C7" s="27"/>
      <c r="D7" s="27"/>
      <c r="E7" s="27"/>
      <c r="F7" s="37" t="s">
        <v>59</v>
      </c>
      <c r="G7" s="27" t="s">
        <v>5</v>
      </c>
      <c r="H7" s="27"/>
      <c r="I7" s="27" t="s">
        <v>19</v>
      </c>
      <c r="J7" s="27" t="s">
        <v>19</v>
      </c>
      <c r="K7" s="27" t="s">
        <v>20</v>
      </c>
      <c r="L7" s="27" t="s">
        <v>20</v>
      </c>
      <c r="M7" s="27" t="s">
        <v>20</v>
      </c>
      <c r="N7" s="29"/>
      <c r="O7" s="29"/>
      <c r="P7" s="27" t="s">
        <v>27</v>
      </c>
      <c r="Q7" s="27" t="s">
        <v>66</v>
      </c>
      <c r="R7" s="27" t="s">
        <v>21</v>
      </c>
      <c r="S7" s="27" t="s">
        <v>21</v>
      </c>
      <c r="T7" s="27" t="s">
        <v>21</v>
      </c>
      <c r="U7" s="27" t="s">
        <v>22</v>
      </c>
      <c r="V7" s="27" t="s">
        <v>23</v>
      </c>
      <c r="W7" s="59" t="s">
        <v>61</v>
      </c>
      <c r="X7" s="59" t="s">
        <v>62</v>
      </c>
      <c r="Y7" s="59" t="s">
        <v>63</v>
      </c>
      <c r="Z7" s="27" t="s">
        <v>56</v>
      </c>
      <c r="AA7" s="27" t="s">
        <v>24</v>
      </c>
      <c r="AB7" s="27" t="s">
        <v>3</v>
      </c>
      <c r="AC7" s="9"/>
      <c r="AD7" s="19" t="s">
        <v>29</v>
      </c>
    </row>
    <row r="8" spans="1:30" ht="13.5" customHeight="1">
      <c r="A8" s="26"/>
      <c r="B8" s="30"/>
      <c r="C8" s="31"/>
      <c r="D8" s="31"/>
      <c r="E8" s="31"/>
      <c r="F8" s="31"/>
      <c r="G8" s="31"/>
      <c r="H8" s="31"/>
      <c r="I8" s="31"/>
      <c r="J8" s="32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60"/>
      <c r="X8" s="60"/>
      <c r="Y8" s="60"/>
      <c r="Z8" s="31"/>
      <c r="AA8" s="31"/>
      <c r="AB8" s="31"/>
      <c r="AC8" s="11"/>
      <c r="AD8" s="11"/>
    </row>
    <row r="9" spans="1:30" ht="13.5">
      <c r="A9" s="57" t="s">
        <v>30</v>
      </c>
      <c r="B9" s="58"/>
      <c r="C9" s="4">
        <f aca="true" t="shared" si="0" ref="C9:AD9">C10+C19</f>
        <v>28922626</v>
      </c>
      <c r="D9" s="4">
        <f t="shared" si="0"/>
        <v>29653118</v>
      </c>
      <c r="E9" s="4">
        <f t="shared" si="0"/>
        <v>1745214</v>
      </c>
      <c r="F9" s="4">
        <f t="shared" si="0"/>
        <v>82006</v>
      </c>
      <c r="G9" s="4">
        <f t="shared" si="0"/>
        <v>2997749</v>
      </c>
      <c r="H9" s="4">
        <f t="shared" si="0"/>
        <v>333</v>
      </c>
      <c r="I9" s="4">
        <f t="shared" si="0"/>
        <v>4556</v>
      </c>
      <c r="J9" s="4">
        <f t="shared" si="0"/>
        <v>1014452</v>
      </c>
      <c r="K9" s="4">
        <f t="shared" si="0"/>
        <v>2775310</v>
      </c>
      <c r="L9" s="4">
        <f t="shared" si="0"/>
        <v>315476</v>
      </c>
      <c r="M9" s="4">
        <f>M10+M19</f>
        <v>587504</v>
      </c>
      <c r="N9" s="4">
        <f t="shared" si="0"/>
        <v>105284</v>
      </c>
      <c r="O9" s="4">
        <f t="shared" si="0"/>
        <v>206647</v>
      </c>
      <c r="P9" s="4">
        <f t="shared" si="0"/>
        <v>94897</v>
      </c>
      <c r="Q9" s="4">
        <f>Q10+Q19</f>
        <v>591572</v>
      </c>
      <c r="R9" s="4">
        <f t="shared" si="0"/>
        <v>45581</v>
      </c>
      <c r="S9" s="4">
        <f t="shared" si="0"/>
        <v>140248</v>
      </c>
      <c r="T9" s="4">
        <f>T10+T19</f>
        <v>374260</v>
      </c>
      <c r="U9" s="4">
        <f>U10+U19</f>
        <v>13566455</v>
      </c>
      <c r="V9" s="4">
        <f>V10+V19</f>
        <v>94448</v>
      </c>
      <c r="W9" s="4">
        <f t="shared" si="0"/>
        <v>335420</v>
      </c>
      <c r="X9" s="4">
        <f t="shared" si="0"/>
        <v>69545</v>
      </c>
      <c r="Y9" s="4">
        <f t="shared" si="0"/>
        <v>43300</v>
      </c>
      <c r="Z9" s="4">
        <f t="shared" si="0"/>
        <v>0</v>
      </c>
      <c r="AA9" s="4">
        <f t="shared" si="0"/>
        <v>211606</v>
      </c>
      <c r="AB9" s="4">
        <f t="shared" si="0"/>
        <v>83554395</v>
      </c>
      <c r="AC9" s="12">
        <f t="shared" si="0"/>
        <v>28456</v>
      </c>
      <c r="AD9" s="20">
        <f t="shared" si="0"/>
        <v>83582851</v>
      </c>
    </row>
    <row r="10" spans="1:30" ht="13.5">
      <c r="A10" s="57" t="s">
        <v>31</v>
      </c>
      <c r="B10" s="58"/>
      <c r="C10" s="4">
        <f>SUM(C11:C18)</f>
        <v>26757813</v>
      </c>
      <c r="D10" s="4">
        <f aca="true" t="shared" si="1" ref="D10:AD10">SUM(D11:D18)</f>
        <v>27368764</v>
      </c>
      <c r="E10" s="4">
        <f t="shared" si="1"/>
        <v>1526185</v>
      </c>
      <c r="F10" s="4">
        <f>SUM(F11:F18)</f>
        <v>69638</v>
      </c>
      <c r="G10" s="4">
        <f t="shared" si="1"/>
        <v>2708751</v>
      </c>
      <c r="H10" s="4">
        <f t="shared" si="1"/>
        <v>333</v>
      </c>
      <c r="I10" s="4">
        <f t="shared" si="1"/>
        <v>4556</v>
      </c>
      <c r="J10" s="4">
        <f>SUM(J11:J18)</f>
        <v>816796</v>
      </c>
      <c r="K10" s="4">
        <f t="shared" si="1"/>
        <v>2234611</v>
      </c>
      <c r="L10" s="4">
        <f t="shared" si="1"/>
        <v>313902</v>
      </c>
      <c r="M10" s="4">
        <f>SUM(M11:M18)</f>
        <v>352594</v>
      </c>
      <c r="N10" s="4">
        <f t="shared" si="1"/>
        <v>98117</v>
      </c>
      <c r="O10" s="4">
        <f t="shared" si="1"/>
        <v>189969</v>
      </c>
      <c r="P10" s="4">
        <f t="shared" si="1"/>
        <v>87235</v>
      </c>
      <c r="Q10" s="4">
        <f>SUM(Q11:Q18)</f>
        <v>563511</v>
      </c>
      <c r="R10" s="4">
        <f t="shared" si="1"/>
        <v>45581</v>
      </c>
      <c r="S10" s="4">
        <f>SUM(S11:S18)</f>
        <v>112968</v>
      </c>
      <c r="T10" s="4">
        <f>SUM(T11:T18)</f>
        <v>320774</v>
      </c>
      <c r="U10" s="4">
        <f>SUM(U11:U18)</f>
        <v>12182446</v>
      </c>
      <c r="V10" s="4">
        <f>SUM(V11:V18)</f>
        <v>88279</v>
      </c>
      <c r="W10" s="4">
        <f t="shared" si="1"/>
        <v>321098</v>
      </c>
      <c r="X10" s="4">
        <f>SUM(X11:X18)</f>
        <v>55992</v>
      </c>
      <c r="Y10" s="4">
        <f>SUM(Y11:Y18)</f>
        <v>38773</v>
      </c>
      <c r="Z10" s="4">
        <f>SUM(Z11:Z18)</f>
        <v>0</v>
      </c>
      <c r="AA10" s="4">
        <f t="shared" si="1"/>
        <v>185973</v>
      </c>
      <c r="AB10" s="4">
        <f t="shared" si="1"/>
        <v>76072713</v>
      </c>
      <c r="AC10" s="13">
        <f t="shared" si="1"/>
        <v>30095</v>
      </c>
      <c r="AD10" s="21">
        <f t="shared" si="1"/>
        <v>76102808</v>
      </c>
    </row>
    <row r="11" spans="1:30" ht="13.5">
      <c r="A11" s="15" t="s">
        <v>32</v>
      </c>
      <c r="B11" s="6"/>
      <c r="C11" s="44">
        <v>9885029</v>
      </c>
      <c r="D11" s="44">
        <v>9607229</v>
      </c>
      <c r="E11" s="44">
        <v>443963</v>
      </c>
      <c r="F11" s="44">
        <v>19703</v>
      </c>
      <c r="G11" s="44">
        <v>842551</v>
      </c>
      <c r="H11" s="44">
        <v>0</v>
      </c>
      <c r="I11" s="44">
        <v>537</v>
      </c>
      <c r="J11" s="44">
        <v>194150</v>
      </c>
      <c r="K11" s="44">
        <v>531088</v>
      </c>
      <c r="L11" s="44">
        <v>0</v>
      </c>
      <c r="M11" s="44">
        <v>50380</v>
      </c>
      <c r="N11" s="44">
        <v>45991</v>
      </c>
      <c r="O11" s="44">
        <v>70383</v>
      </c>
      <c r="P11" s="44">
        <v>32319</v>
      </c>
      <c r="Q11" s="44">
        <v>229466</v>
      </c>
      <c r="R11" s="44">
        <v>5664</v>
      </c>
      <c r="S11" s="44">
        <v>26865</v>
      </c>
      <c r="T11" s="44">
        <v>64756</v>
      </c>
      <c r="U11" s="44">
        <v>4099112</v>
      </c>
      <c r="V11" s="44">
        <v>36115</v>
      </c>
      <c r="W11" s="44">
        <v>117113</v>
      </c>
      <c r="X11" s="44">
        <v>13315</v>
      </c>
      <c r="Y11" s="44">
        <v>11753</v>
      </c>
      <c r="Z11" s="44">
        <v>0</v>
      </c>
      <c r="AA11" s="44">
        <v>19737</v>
      </c>
      <c r="AB11" s="49">
        <f aca="true" t="shared" si="2" ref="AB11:AB18">SUM(C11:Z11)-AA11</f>
        <v>26307745</v>
      </c>
      <c r="AC11" s="44">
        <v>0</v>
      </c>
      <c r="AD11" s="50">
        <f>AB11+AC11</f>
        <v>26307745</v>
      </c>
    </row>
    <row r="12" spans="1:30" ht="13.5">
      <c r="A12" s="15" t="s">
        <v>33</v>
      </c>
      <c r="B12" s="6"/>
      <c r="C12" s="44">
        <v>2097105</v>
      </c>
      <c r="D12" s="44">
        <v>2804772</v>
      </c>
      <c r="E12" s="44">
        <v>137875</v>
      </c>
      <c r="F12" s="44">
        <v>8930</v>
      </c>
      <c r="G12" s="44">
        <v>275823</v>
      </c>
      <c r="H12" s="44">
        <v>0</v>
      </c>
      <c r="I12" s="44">
        <v>4019</v>
      </c>
      <c r="J12" s="44">
        <v>91894</v>
      </c>
      <c r="K12" s="44">
        <v>251665</v>
      </c>
      <c r="L12" s="44">
        <v>0</v>
      </c>
      <c r="M12" s="44">
        <v>45044</v>
      </c>
      <c r="N12" s="44">
        <v>6816</v>
      </c>
      <c r="O12" s="44">
        <v>16010</v>
      </c>
      <c r="P12" s="44">
        <v>7324</v>
      </c>
      <c r="Q12" s="44">
        <v>42098</v>
      </c>
      <c r="R12" s="44">
        <v>9408</v>
      </c>
      <c r="S12" s="44">
        <v>12776</v>
      </c>
      <c r="T12" s="44">
        <v>46265</v>
      </c>
      <c r="U12" s="44">
        <v>1151341</v>
      </c>
      <c r="V12" s="44">
        <v>6952</v>
      </c>
      <c r="W12" s="44">
        <v>22904</v>
      </c>
      <c r="X12" s="44">
        <v>6287</v>
      </c>
      <c r="Y12" s="44">
        <v>3438</v>
      </c>
      <c r="Z12" s="44">
        <v>0</v>
      </c>
      <c r="AA12" s="44">
        <v>13342</v>
      </c>
      <c r="AB12" s="51">
        <f t="shared" si="2"/>
        <v>7035404</v>
      </c>
      <c r="AC12" s="44">
        <v>0</v>
      </c>
      <c r="AD12" s="50">
        <f aca="true" t="shared" si="3" ref="AD12:AD18">AB12+AC12</f>
        <v>7035404</v>
      </c>
    </row>
    <row r="13" spans="1:30" ht="13.5">
      <c r="A13" s="15" t="s">
        <v>34</v>
      </c>
      <c r="B13" s="6"/>
      <c r="C13" s="44">
        <v>8339935</v>
      </c>
      <c r="D13" s="44">
        <v>7597704</v>
      </c>
      <c r="E13" s="44">
        <v>458664</v>
      </c>
      <c r="F13" s="44">
        <v>16903</v>
      </c>
      <c r="G13" s="44">
        <v>797177</v>
      </c>
      <c r="H13" s="44">
        <v>0</v>
      </c>
      <c r="I13" s="44">
        <v>0</v>
      </c>
      <c r="J13" s="44">
        <v>224789</v>
      </c>
      <c r="K13" s="44">
        <v>614900</v>
      </c>
      <c r="L13" s="44">
        <v>307315</v>
      </c>
      <c r="M13" s="44">
        <v>52772</v>
      </c>
      <c r="N13" s="44">
        <v>24136</v>
      </c>
      <c r="O13" s="44">
        <v>54528</v>
      </c>
      <c r="P13" s="44">
        <v>25101</v>
      </c>
      <c r="Q13" s="44">
        <v>162170</v>
      </c>
      <c r="R13" s="44">
        <v>25229</v>
      </c>
      <c r="S13" s="44">
        <v>31064</v>
      </c>
      <c r="T13" s="44">
        <v>53127</v>
      </c>
      <c r="U13" s="44">
        <v>3361138</v>
      </c>
      <c r="V13" s="44">
        <v>22892</v>
      </c>
      <c r="W13" s="44">
        <v>106122</v>
      </c>
      <c r="X13" s="44">
        <v>15442</v>
      </c>
      <c r="Y13" s="44">
        <v>11856</v>
      </c>
      <c r="Z13" s="44">
        <v>0</v>
      </c>
      <c r="AA13" s="44">
        <v>46166</v>
      </c>
      <c r="AB13" s="51">
        <f t="shared" si="2"/>
        <v>22256798</v>
      </c>
      <c r="AC13" s="44">
        <v>32621</v>
      </c>
      <c r="AD13" s="50">
        <f t="shared" si="3"/>
        <v>22289419</v>
      </c>
    </row>
    <row r="14" spans="1:30" ht="13.5">
      <c r="A14" s="15" t="s">
        <v>35</v>
      </c>
      <c r="B14" s="6"/>
      <c r="C14" s="44">
        <v>1702669</v>
      </c>
      <c r="D14" s="44">
        <v>1875496</v>
      </c>
      <c r="E14" s="44">
        <v>115961</v>
      </c>
      <c r="F14" s="44">
        <v>5555</v>
      </c>
      <c r="G14" s="44">
        <v>224038</v>
      </c>
      <c r="H14" s="44">
        <v>49</v>
      </c>
      <c r="I14" s="44">
        <v>0</v>
      </c>
      <c r="J14" s="44">
        <v>73442</v>
      </c>
      <c r="K14" s="44">
        <v>200900</v>
      </c>
      <c r="L14" s="44">
        <v>6587</v>
      </c>
      <c r="M14" s="44">
        <v>62122</v>
      </c>
      <c r="N14" s="44">
        <v>5691</v>
      </c>
      <c r="O14" s="44">
        <v>13059</v>
      </c>
      <c r="P14" s="44">
        <v>5988</v>
      </c>
      <c r="Q14" s="44">
        <v>29119</v>
      </c>
      <c r="R14" s="44">
        <v>0</v>
      </c>
      <c r="S14" s="44">
        <v>10135</v>
      </c>
      <c r="T14" s="44">
        <v>55728</v>
      </c>
      <c r="U14" s="44">
        <v>930662</v>
      </c>
      <c r="V14" s="44">
        <v>6553</v>
      </c>
      <c r="W14" s="44">
        <v>20854</v>
      </c>
      <c r="X14" s="44">
        <v>5023</v>
      </c>
      <c r="Y14" s="44">
        <v>2875</v>
      </c>
      <c r="Z14" s="44">
        <v>0</v>
      </c>
      <c r="AA14" s="44">
        <v>4190</v>
      </c>
      <c r="AB14" s="51">
        <f t="shared" si="2"/>
        <v>5348316</v>
      </c>
      <c r="AC14" s="44">
        <v>-2680</v>
      </c>
      <c r="AD14" s="50">
        <f t="shared" si="3"/>
        <v>5345636</v>
      </c>
    </row>
    <row r="15" spans="1:30" ht="13.5">
      <c r="A15" s="15" t="s">
        <v>36</v>
      </c>
      <c r="B15" s="6"/>
      <c r="C15" s="44">
        <v>1128444</v>
      </c>
      <c r="D15" s="44">
        <v>1179401</v>
      </c>
      <c r="E15" s="44">
        <v>93208</v>
      </c>
      <c r="F15" s="44">
        <v>4552</v>
      </c>
      <c r="G15" s="44">
        <v>151360</v>
      </c>
      <c r="H15" s="44">
        <v>284</v>
      </c>
      <c r="I15" s="44">
        <v>0</v>
      </c>
      <c r="J15" s="44">
        <v>56225</v>
      </c>
      <c r="K15" s="44">
        <v>153804</v>
      </c>
      <c r="L15" s="44">
        <v>0</v>
      </c>
      <c r="M15" s="44">
        <v>35808</v>
      </c>
      <c r="N15" s="44">
        <v>3762</v>
      </c>
      <c r="O15" s="44">
        <v>8672</v>
      </c>
      <c r="P15" s="44">
        <v>3974</v>
      </c>
      <c r="Q15" s="44">
        <v>19557</v>
      </c>
      <c r="R15" s="44">
        <v>0</v>
      </c>
      <c r="S15" s="44">
        <v>7760</v>
      </c>
      <c r="T15" s="44">
        <v>6197</v>
      </c>
      <c r="U15" s="44">
        <v>674981</v>
      </c>
      <c r="V15" s="44">
        <v>3859</v>
      </c>
      <c r="W15" s="44">
        <v>13616</v>
      </c>
      <c r="X15" s="44">
        <v>3851</v>
      </c>
      <c r="Y15" s="44">
        <v>2222</v>
      </c>
      <c r="Z15" s="44">
        <v>0</v>
      </c>
      <c r="AA15" s="44">
        <v>23547</v>
      </c>
      <c r="AB15" s="51">
        <f t="shared" si="2"/>
        <v>3527990</v>
      </c>
      <c r="AC15" s="44">
        <v>-379</v>
      </c>
      <c r="AD15" s="50">
        <f t="shared" si="3"/>
        <v>3527611</v>
      </c>
    </row>
    <row r="16" spans="1:30" ht="13.5">
      <c r="A16" s="15" t="s">
        <v>37</v>
      </c>
      <c r="B16" s="6"/>
      <c r="C16" s="45">
        <v>1422890</v>
      </c>
      <c r="D16" s="44">
        <v>1972148</v>
      </c>
      <c r="E16" s="44">
        <v>105677</v>
      </c>
      <c r="F16" s="44">
        <v>5289</v>
      </c>
      <c r="G16" s="44">
        <v>173534</v>
      </c>
      <c r="H16" s="44">
        <v>0</v>
      </c>
      <c r="I16" s="44">
        <v>0</v>
      </c>
      <c r="J16" s="44">
        <v>62417</v>
      </c>
      <c r="K16" s="44">
        <v>170742</v>
      </c>
      <c r="L16" s="44">
        <v>0</v>
      </c>
      <c r="M16" s="44">
        <v>27631</v>
      </c>
      <c r="N16" s="44">
        <v>4877</v>
      </c>
      <c r="O16" s="44">
        <v>11247</v>
      </c>
      <c r="P16" s="44">
        <v>5167</v>
      </c>
      <c r="Q16" s="44">
        <v>30452</v>
      </c>
      <c r="R16" s="44">
        <v>0</v>
      </c>
      <c r="S16" s="44">
        <v>8630</v>
      </c>
      <c r="T16" s="44">
        <v>24391</v>
      </c>
      <c r="U16" s="44">
        <v>762168</v>
      </c>
      <c r="V16" s="44">
        <v>5721</v>
      </c>
      <c r="W16" s="44">
        <v>17504</v>
      </c>
      <c r="X16" s="44">
        <v>4274</v>
      </c>
      <c r="Y16" s="44">
        <v>2527</v>
      </c>
      <c r="Z16" s="44">
        <v>0</v>
      </c>
      <c r="AA16" s="44">
        <v>6692</v>
      </c>
      <c r="AB16" s="51">
        <f t="shared" si="2"/>
        <v>4810594</v>
      </c>
      <c r="AC16" s="44">
        <v>0</v>
      </c>
      <c r="AD16" s="50">
        <f t="shared" si="3"/>
        <v>4810594</v>
      </c>
    </row>
    <row r="17" spans="1:30" ht="13.5">
      <c r="A17" s="16" t="s">
        <v>38</v>
      </c>
      <c r="B17" s="6"/>
      <c r="C17" s="44">
        <v>839185</v>
      </c>
      <c r="D17" s="44">
        <v>1021981</v>
      </c>
      <c r="E17" s="44">
        <v>57991</v>
      </c>
      <c r="F17" s="44">
        <v>2215</v>
      </c>
      <c r="G17" s="44">
        <v>111641</v>
      </c>
      <c r="H17" s="44">
        <v>0</v>
      </c>
      <c r="I17" s="44">
        <v>0</v>
      </c>
      <c r="J17" s="44">
        <v>37554</v>
      </c>
      <c r="K17" s="44">
        <v>102728</v>
      </c>
      <c r="L17" s="44">
        <v>0</v>
      </c>
      <c r="M17" s="44">
        <v>22629</v>
      </c>
      <c r="N17" s="44">
        <v>2665</v>
      </c>
      <c r="O17" s="44">
        <v>6212</v>
      </c>
      <c r="P17" s="44">
        <v>2842</v>
      </c>
      <c r="Q17" s="44">
        <v>13540</v>
      </c>
      <c r="R17" s="44">
        <v>0</v>
      </c>
      <c r="S17" s="44">
        <v>5182</v>
      </c>
      <c r="T17" s="44">
        <v>50802</v>
      </c>
      <c r="U17" s="44">
        <v>466162</v>
      </c>
      <c r="V17" s="44">
        <v>2272</v>
      </c>
      <c r="W17" s="44">
        <v>9308</v>
      </c>
      <c r="X17" s="44">
        <v>2569</v>
      </c>
      <c r="Y17" s="44">
        <v>1493</v>
      </c>
      <c r="Z17" s="44">
        <v>0</v>
      </c>
      <c r="AA17" s="44">
        <v>59456</v>
      </c>
      <c r="AB17" s="51">
        <f t="shared" si="2"/>
        <v>2699515</v>
      </c>
      <c r="AC17" s="44">
        <v>0</v>
      </c>
      <c r="AD17" s="50">
        <f t="shared" si="3"/>
        <v>2699515</v>
      </c>
    </row>
    <row r="18" spans="1:30" ht="13.5">
      <c r="A18" s="15" t="s">
        <v>39</v>
      </c>
      <c r="B18" s="6"/>
      <c r="C18" s="44">
        <v>1342556</v>
      </c>
      <c r="D18" s="44">
        <v>1310033</v>
      </c>
      <c r="E18" s="44">
        <v>112846</v>
      </c>
      <c r="F18" s="44">
        <v>6491</v>
      </c>
      <c r="G18" s="44">
        <v>132627</v>
      </c>
      <c r="H18" s="44">
        <v>0</v>
      </c>
      <c r="I18" s="44">
        <v>0</v>
      </c>
      <c r="J18" s="44">
        <v>76325</v>
      </c>
      <c r="K18" s="44">
        <v>208784</v>
      </c>
      <c r="L18" s="44">
        <v>0</v>
      </c>
      <c r="M18" s="44">
        <v>56208</v>
      </c>
      <c r="N18" s="44">
        <v>4179</v>
      </c>
      <c r="O18" s="44">
        <v>9858</v>
      </c>
      <c r="P18" s="44">
        <v>4520</v>
      </c>
      <c r="Q18" s="44">
        <v>37109</v>
      </c>
      <c r="R18" s="44">
        <v>5280</v>
      </c>
      <c r="S18" s="44">
        <v>10556</v>
      </c>
      <c r="T18" s="44">
        <v>19508</v>
      </c>
      <c r="U18" s="44">
        <v>736882</v>
      </c>
      <c r="V18" s="44">
        <v>3915</v>
      </c>
      <c r="W18" s="44">
        <v>13677</v>
      </c>
      <c r="X18" s="44">
        <v>5231</v>
      </c>
      <c r="Y18" s="44">
        <v>2609</v>
      </c>
      <c r="Z18" s="44">
        <v>0</v>
      </c>
      <c r="AA18" s="44">
        <v>12843</v>
      </c>
      <c r="AB18" s="52">
        <f t="shared" si="2"/>
        <v>4086351</v>
      </c>
      <c r="AC18" s="44">
        <v>533</v>
      </c>
      <c r="AD18" s="50">
        <f t="shared" si="3"/>
        <v>4086884</v>
      </c>
    </row>
    <row r="19" spans="1:30" ht="13.5">
      <c r="A19" s="57" t="s">
        <v>40</v>
      </c>
      <c r="B19" s="58"/>
      <c r="C19" s="4">
        <f aca="true" t="shared" si="4" ref="C19:AD19">SUM(C20:C30)</f>
        <v>2164813</v>
      </c>
      <c r="D19" s="4">
        <f t="shared" si="4"/>
        <v>2284354</v>
      </c>
      <c r="E19" s="4">
        <f t="shared" si="4"/>
        <v>219029</v>
      </c>
      <c r="F19" s="4">
        <f t="shared" si="4"/>
        <v>12368</v>
      </c>
      <c r="G19" s="4">
        <f t="shared" si="4"/>
        <v>288998</v>
      </c>
      <c r="H19" s="4">
        <f t="shared" si="4"/>
        <v>0</v>
      </c>
      <c r="I19" s="4">
        <f t="shared" si="4"/>
        <v>0</v>
      </c>
      <c r="J19" s="4">
        <f t="shared" si="4"/>
        <v>197656</v>
      </c>
      <c r="K19" s="4">
        <f t="shared" si="4"/>
        <v>540699</v>
      </c>
      <c r="L19" s="4">
        <f t="shared" si="4"/>
        <v>1574</v>
      </c>
      <c r="M19" s="4">
        <f>SUM(M20:M30)</f>
        <v>234910</v>
      </c>
      <c r="N19" s="4">
        <f t="shared" si="4"/>
        <v>7167</v>
      </c>
      <c r="O19" s="4">
        <f t="shared" si="4"/>
        <v>16678</v>
      </c>
      <c r="P19" s="4">
        <f t="shared" si="4"/>
        <v>7662</v>
      </c>
      <c r="Q19" s="4">
        <f t="shared" si="4"/>
        <v>28061</v>
      </c>
      <c r="R19" s="4">
        <f t="shared" si="4"/>
        <v>0</v>
      </c>
      <c r="S19" s="4">
        <f t="shared" si="4"/>
        <v>27280</v>
      </c>
      <c r="T19" s="4">
        <f>SUM(T20:T30)</f>
        <v>53486</v>
      </c>
      <c r="U19" s="4">
        <f>SUM(U20:U30)</f>
        <v>1384009</v>
      </c>
      <c r="V19" s="4">
        <f>SUM(V20:V30)</f>
        <v>6169</v>
      </c>
      <c r="W19" s="4">
        <f t="shared" si="4"/>
        <v>14322</v>
      </c>
      <c r="X19" s="4">
        <f t="shared" si="4"/>
        <v>13553</v>
      </c>
      <c r="Y19" s="4">
        <f t="shared" si="4"/>
        <v>4527</v>
      </c>
      <c r="Z19" s="4">
        <f t="shared" si="4"/>
        <v>0</v>
      </c>
      <c r="AA19" s="4">
        <f t="shared" si="4"/>
        <v>25633</v>
      </c>
      <c r="AB19" s="4">
        <f t="shared" si="4"/>
        <v>7481682</v>
      </c>
      <c r="AC19" s="4">
        <f t="shared" si="4"/>
        <v>-1639</v>
      </c>
      <c r="AD19" s="22">
        <f t="shared" si="4"/>
        <v>7480043</v>
      </c>
    </row>
    <row r="20" spans="1:30" ht="13.5">
      <c r="A20" s="15" t="s">
        <v>41</v>
      </c>
      <c r="B20" s="6"/>
      <c r="C20" s="46">
        <v>375360</v>
      </c>
      <c r="D20" s="44">
        <v>380353</v>
      </c>
      <c r="E20" s="44">
        <v>39208</v>
      </c>
      <c r="F20" s="44">
        <v>2630</v>
      </c>
      <c r="G20" s="44">
        <v>40115</v>
      </c>
      <c r="H20" s="44">
        <v>0</v>
      </c>
      <c r="I20" s="44">
        <v>0</v>
      </c>
      <c r="J20" s="44">
        <v>34545</v>
      </c>
      <c r="K20" s="44">
        <v>94497</v>
      </c>
      <c r="L20" s="44">
        <v>0</v>
      </c>
      <c r="M20" s="44">
        <v>39094</v>
      </c>
      <c r="N20" s="44">
        <v>1151</v>
      </c>
      <c r="O20" s="44">
        <v>2762</v>
      </c>
      <c r="P20" s="44">
        <v>1267</v>
      </c>
      <c r="Q20" s="44">
        <v>9633</v>
      </c>
      <c r="R20" s="44">
        <v>0</v>
      </c>
      <c r="S20" s="44">
        <v>4775</v>
      </c>
      <c r="T20" s="44">
        <v>12468</v>
      </c>
      <c r="U20" s="44">
        <v>250153</v>
      </c>
      <c r="V20" s="44">
        <v>1427</v>
      </c>
      <c r="W20" s="44">
        <v>2363</v>
      </c>
      <c r="X20" s="44">
        <v>2374</v>
      </c>
      <c r="Y20" s="44">
        <v>781</v>
      </c>
      <c r="Z20" s="44">
        <v>0</v>
      </c>
      <c r="AA20" s="44">
        <v>2103</v>
      </c>
      <c r="AB20" s="51">
        <f aca="true" t="shared" si="5" ref="AB20:AB30">SUM(C20:Z20)-AA20</f>
        <v>1292853</v>
      </c>
      <c r="AC20" s="44">
        <v>0</v>
      </c>
      <c r="AD20" s="50">
        <f aca="true" t="shared" si="6" ref="AD20:AD30">AB20+AC20</f>
        <v>1292853</v>
      </c>
    </row>
    <row r="21" spans="1:30" ht="13.5">
      <c r="A21" s="15" t="s">
        <v>42</v>
      </c>
      <c r="B21" s="6"/>
      <c r="C21" s="46">
        <v>124473</v>
      </c>
      <c r="D21" s="44">
        <v>181851</v>
      </c>
      <c r="E21" s="44">
        <v>14253</v>
      </c>
      <c r="F21" s="44">
        <v>1139</v>
      </c>
      <c r="G21" s="44">
        <v>13140</v>
      </c>
      <c r="H21" s="44">
        <v>0</v>
      </c>
      <c r="I21" s="44">
        <v>0</v>
      </c>
      <c r="J21" s="44">
        <v>20560</v>
      </c>
      <c r="K21" s="44">
        <v>56244</v>
      </c>
      <c r="L21" s="44">
        <v>0</v>
      </c>
      <c r="M21" s="44">
        <v>23751</v>
      </c>
      <c r="N21" s="44">
        <v>382</v>
      </c>
      <c r="O21" s="44">
        <v>926</v>
      </c>
      <c r="P21" s="44">
        <v>425</v>
      </c>
      <c r="Q21" s="44">
        <v>1246</v>
      </c>
      <c r="R21" s="44">
        <v>0</v>
      </c>
      <c r="S21" s="44">
        <v>2846</v>
      </c>
      <c r="T21" s="44">
        <v>6505</v>
      </c>
      <c r="U21" s="44">
        <v>98866</v>
      </c>
      <c r="V21" s="44">
        <v>727</v>
      </c>
      <c r="W21" s="44">
        <v>668</v>
      </c>
      <c r="X21" s="44">
        <v>1410</v>
      </c>
      <c r="Y21" s="44">
        <v>299</v>
      </c>
      <c r="Z21" s="44">
        <v>0</v>
      </c>
      <c r="AA21" s="44">
        <v>549</v>
      </c>
      <c r="AB21" s="51">
        <f t="shared" si="5"/>
        <v>549162</v>
      </c>
      <c r="AC21" s="44">
        <v>0</v>
      </c>
      <c r="AD21" s="50">
        <f t="shared" si="6"/>
        <v>549162</v>
      </c>
    </row>
    <row r="22" spans="1:30" ht="13.5">
      <c r="A22" s="15" t="s">
        <v>43</v>
      </c>
      <c r="B22" s="6"/>
      <c r="C22" s="46">
        <v>99110</v>
      </c>
      <c r="D22" s="44">
        <v>112481</v>
      </c>
      <c r="E22" s="44">
        <v>9914</v>
      </c>
      <c r="F22" s="44">
        <v>622</v>
      </c>
      <c r="G22" s="44">
        <v>16462</v>
      </c>
      <c r="H22" s="44">
        <v>0</v>
      </c>
      <c r="I22" s="44">
        <v>0</v>
      </c>
      <c r="J22" s="44">
        <v>9456</v>
      </c>
      <c r="K22" s="44">
        <v>25869</v>
      </c>
      <c r="L22" s="44">
        <v>0</v>
      </c>
      <c r="M22" s="44">
        <v>10831</v>
      </c>
      <c r="N22" s="44">
        <v>302</v>
      </c>
      <c r="O22" s="44">
        <v>730</v>
      </c>
      <c r="P22" s="44">
        <v>334</v>
      </c>
      <c r="Q22" s="44">
        <v>1271</v>
      </c>
      <c r="R22" s="44">
        <v>0</v>
      </c>
      <c r="S22" s="44">
        <v>1303</v>
      </c>
      <c r="T22" s="44">
        <v>2283</v>
      </c>
      <c r="U22" s="44">
        <v>69155</v>
      </c>
      <c r="V22" s="44">
        <v>0</v>
      </c>
      <c r="W22" s="44">
        <v>671</v>
      </c>
      <c r="X22" s="44">
        <v>646</v>
      </c>
      <c r="Y22" s="44">
        <v>212</v>
      </c>
      <c r="Z22" s="44">
        <v>0</v>
      </c>
      <c r="AA22" s="44">
        <v>11497</v>
      </c>
      <c r="AB22" s="51">
        <f t="shared" si="5"/>
        <v>350155</v>
      </c>
      <c r="AC22" s="44">
        <v>0</v>
      </c>
      <c r="AD22" s="50">
        <f t="shared" si="6"/>
        <v>350155</v>
      </c>
    </row>
    <row r="23" spans="1:30" ht="13.5">
      <c r="A23" s="15" t="s">
        <v>44</v>
      </c>
      <c r="B23" s="6"/>
      <c r="C23" s="46">
        <v>113506</v>
      </c>
      <c r="D23" s="44">
        <v>168050</v>
      </c>
      <c r="E23" s="44">
        <v>13508</v>
      </c>
      <c r="F23" s="44">
        <v>1070</v>
      </c>
      <c r="G23" s="44">
        <v>12541</v>
      </c>
      <c r="H23" s="44">
        <v>0</v>
      </c>
      <c r="I23" s="44">
        <v>0</v>
      </c>
      <c r="J23" s="44">
        <v>18402</v>
      </c>
      <c r="K23" s="44">
        <v>50338</v>
      </c>
      <c r="L23" s="44">
        <v>0</v>
      </c>
      <c r="M23" s="44">
        <v>24676</v>
      </c>
      <c r="N23" s="44">
        <v>385</v>
      </c>
      <c r="O23" s="44">
        <v>891</v>
      </c>
      <c r="P23" s="44">
        <v>410</v>
      </c>
      <c r="Q23" s="44">
        <v>929</v>
      </c>
      <c r="R23" s="44">
        <v>0</v>
      </c>
      <c r="S23" s="44">
        <v>2540</v>
      </c>
      <c r="T23" s="44">
        <v>1762</v>
      </c>
      <c r="U23" s="44">
        <v>89929</v>
      </c>
      <c r="V23" s="44">
        <v>541</v>
      </c>
      <c r="W23" s="44">
        <v>773</v>
      </c>
      <c r="X23" s="44">
        <v>1265</v>
      </c>
      <c r="Y23" s="44">
        <v>291</v>
      </c>
      <c r="Z23" s="44">
        <v>0</v>
      </c>
      <c r="AA23" s="44">
        <v>1533</v>
      </c>
      <c r="AB23" s="51">
        <f t="shared" si="5"/>
        <v>500274</v>
      </c>
      <c r="AC23" s="44">
        <v>0</v>
      </c>
      <c r="AD23" s="50">
        <f t="shared" si="6"/>
        <v>500274</v>
      </c>
    </row>
    <row r="24" spans="1:30" ht="13.5">
      <c r="A24" s="15" t="s">
        <v>45</v>
      </c>
      <c r="B24" s="6"/>
      <c r="C24" s="46">
        <v>315519</v>
      </c>
      <c r="D24" s="44">
        <v>371898</v>
      </c>
      <c r="E24" s="44">
        <v>34150</v>
      </c>
      <c r="F24" s="44">
        <v>1463</v>
      </c>
      <c r="G24" s="44">
        <v>34425</v>
      </c>
      <c r="H24" s="44">
        <v>0</v>
      </c>
      <c r="I24" s="44">
        <v>0</v>
      </c>
      <c r="J24" s="44">
        <v>40532</v>
      </c>
      <c r="K24" s="44">
        <v>110876</v>
      </c>
      <c r="L24" s="44">
        <v>0</v>
      </c>
      <c r="M24" s="44">
        <v>34965</v>
      </c>
      <c r="N24" s="44">
        <v>1045</v>
      </c>
      <c r="O24" s="44">
        <v>2426</v>
      </c>
      <c r="P24" s="44">
        <v>1114</v>
      </c>
      <c r="Q24" s="44">
        <v>2659</v>
      </c>
      <c r="R24" s="44">
        <v>0</v>
      </c>
      <c r="S24" s="44">
        <v>5600</v>
      </c>
      <c r="T24" s="44">
        <v>2335</v>
      </c>
      <c r="U24" s="44">
        <v>213303</v>
      </c>
      <c r="V24" s="44">
        <v>1524</v>
      </c>
      <c r="W24" s="44">
        <v>2642</v>
      </c>
      <c r="X24" s="44">
        <v>2776</v>
      </c>
      <c r="Y24" s="44">
        <v>642</v>
      </c>
      <c r="Z24" s="44">
        <v>0</v>
      </c>
      <c r="AA24" s="44">
        <v>9951</v>
      </c>
      <c r="AB24" s="51">
        <f t="shared" si="5"/>
        <v>1169943</v>
      </c>
      <c r="AC24" s="44">
        <v>0</v>
      </c>
      <c r="AD24" s="50">
        <f t="shared" si="6"/>
        <v>1169943</v>
      </c>
    </row>
    <row r="25" spans="1:30" ht="13.5">
      <c r="A25" s="15" t="s">
        <v>46</v>
      </c>
      <c r="B25" s="6"/>
      <c r="C25" s="46">
        <v>186424</v>
      </c>
      <c r="D25" s="44">
        <v>252673</v>
      </c>
      <c r="E25" s="44">
        <v>20657</v>
      </c>
      <c r="F25" s="44">
        <v>809</v>
      </c>
      <c r="G25" s="44">
        <v>25558</v>
      </c>
      <c r="H25" s="44">
        <v>0</v>
      </c>
      <c r="I25" s="44">
        <v>0</v>
      </c>
      <c r="J25" s="44">
        <v>18663</v>
      </c>
      <c r="K25" s="44">
        <v>51054</v>
      </c>
      <c r="L25" s="44">
        <v>0</v>
      </c>
      <c r="M25" s="44">
        <v>29081</v>
      </c>
      <c r="N25" s="44">
        <v>630</v>
      </c>
      <c r="O25" s="44">
        <v>1516</v>
      </c>
      <c r="P25" s="44">
        <v>694</v>
      </c>
      <c r="Q25" s="44">
        <v>1888</v>
      </c>
      <c r="R25" s="44">
        <v>0</v>
      </c>
      <c r="S25" s="44">
        <v>2573</v>
      </c>
      <c r="T25" s="44">
        <v>3125</v>
      </c>
      <c r="U25" s="44">
        <v>142506</v>
      </c>
      <c r="V25" s="44">
        <v>876</v>
      </c>
      <c r="W25" s="44">
        <v>1340</v>
      </c>
      <c r="X25" s="44">
        <v>1285</v>
      </c>
      <c r="Y25" s="44">
        <v>463</v>
      </c>
      <c r="Z25" s="44">
        <v>0</v>
      </c>
      <c r="AA25" s="44">
        <v>0</v>
      </c>
      <c r="AB25" s="51">
        <f t="shared" si="5"/>
        <v>741815</v>
      </c>
      <c r="AC25" s="44">
        <v>1755</v>
      </c>
      <c r="AD25" s="50">
        <f t="shared" si="6"/>
        <v>743570</v>
      </c>
    </row>
    <row r="26" spans="1:30" ht="13.5">
      <c r="A26" s="15" t="s">
        <v>47</v>
      </c>
      <c r="B26" s="6"/>
      <c r="C26" s="46">
        <v>193498</v>
      </c>
      <c r="D26" s="44">
        <v>196241</v>
      </c>
      <c r="E26" s="44">
        <v>18128</v>
      </c>
      <c r="F26" s="44">
        <v>917</v>
      </c>
      <c r="G26" s="44">
        <v>27160</v>
      </c>
      <c r="H26" s="44">
        <v>0</v>
      </c>
      <c r="I26" s="44">
        <v>0</v>
      </c>
      <c r="J26" s="44">
        <v>15095</v>
      </c>
      <c r="K26" s="44">
        <v>41294</v>
      </c>
      <c r="L26" s="44">
        <v>0</v>
      </c>
      <c r="M26" s="44">
        <v>25413</v>
      </c>
      <c r="N26" s="44">
        <v>641</v>
      </c>
      <c r="O26" s="44">
        <v>1462</v>
      </c>
      <c r="P26" s="44">
        <v>674</v>
      </c>
      <c r="Q26" s="44">
        <v>2058</v>
      </c>
      <c r="R26" s="44">
        <v>0</v>
      </c>
      <c r="S26" s="44">
        <v>2082</v>
      </c>
      <c r="T26" s="44">
        <v>4162</v>
      </c>
      <c r="U26" s="44">
        <v>123750</v>
      </c>
      <c r="V26" s="44">
        <v>0</v>
      </c>
      <c r="W26" s="44">
        <v>2053</v>
      </c>
      <c r="X26" s="44">
        <v>1032</v>
      </c>
      <c r="Y26" s="44">
        <v>389</v>
      </c>
      <c r="Z26" s="44">
        <v>0</v>
      </c>
      <c r="AA26" s="44">
        <v>0</v>
      </c>
      <c r="AB26" s="51">
        <f t="shared" si="5"/>
        <v>656049</v>
      </c>
      <c r="AC26" s="44">
        <v>71</v>
      </c>
      <c r="AD26" s="50">
        <f t="shared" si="6"/>
        <v>656120</v>
      </c>
    </row>
    <row r="27" spans="1:30" ht="13.5">
      <c r="A27" s="15" t="s">
        <v>48</v>
      </c>
      <c r="B27" s="6"/>
      <c r="C27" s="46">
        <v>80155</v>
      </c>
      <c r="D27" s="44">
        <v>74677</v>
      </c>
      <c r="E27" s="44">
        <v>8415</v>
      </c>
      <c r="F27" s="44">
        <v>356</v>
      </c>
      <c r="G27" s="44">
        <v>12770</v>
      </c>
      <c r="H27" s="44">
        <v>0</v>
      </c>
      <c r="I27" s="44">
        <v>0</v>
      </c>
      <c r="J27" s="44">
        <v>5493</v>
      </c>
      <c r="K27" s="44">
        <v>15028</v>
      </c>
      <c r="L27" s="44">
        <v>0</v>
      </c>
      <c r="M27" s="44">
        <v>4373</v>
      </c>
      <c r="N27" s="44">
        <v>288</v>
      </c>
      <c r="O27" s="44">
        <v>650</v>
      </c>
      <c r="P27" s="44">
        <v>299</v>
      </c>
      <c r="Q27" s="44">
        <v>818</v>
      </c>
      <c r="R27" s="44">
        <v>0</v>
      </c>
      <c r="S27" s="44">
        <v>756</v>
      </c>
      <c r="T27" s="44">
        <v>300</v>
      </c>
      <c r="U27" s="44">
        <v>45136</v>
      </c>
      <c r="V27" s="44">
        <v>0</v>
      </c>
      <c r="W27" s="44">
        <v>197</v>
      </c>
      <c r="X27" s="44">
        <v>375</v>
      </c>
      <c r="Y27" s="44">
        <v>155</v>
      </c>
      <c r="Z27" s="44">
        <v>0</v>
      </c>
      <c r="AA27" s="44">
        <v>0</v>
      </c>
      <c r="AB27" s="51">
        <f t="shared" si="5"/>
        <v>250241</v>
      </c>
      <c r="AC27" s="44">
        <v>0</v>
      </c>
      <c r="AD27" s="50">
        <f t="shared" si="6"/>
        <v>250241</v>
      </c>
    </row>
    <row r="28" spans="1:30" ht="13.5">
      <c r="A28" s="15" t="s">
        <v>49</v>
      </c>
      <c r="B28" s="6"/>
      <c r="C28" s="46">
        <v>108030</v>
      </c>
      <c r="D28" s="44">
        <v>89715</v>
      </c>
      <c r="E28" s="44">
        <v>9681</v>
      </c>
      <c r="F28" s="44">
        <v>363</v>
      </c>
      <c r="G28" s="44">
        <v>16537</v>
      </c>
      <c r="H28" s="44">
        <v>0</v>
      </c>
      <c r="I28" s="44">
        <v>0</v>
      </c>
      <c r="J28" s="44">
        <v>4548</v>
      </c>
      <c r="K28" s="44">
        <v>12444</v>
      </c>
      <c r="L28" s="44">
        <v>0</v>
      </c>
      <c r="M28" s="44">
        <v>3075</v>
      </c>
      <c r="N28" s="44">
        <v>381</v>
      </c>
      <c r="O28" s="44">
        <v>877</v>
      </c>
      <c r="P28" s="44">
        <v>403</v>
      </c>
      <c r="Q28" s="44">
        <v>1387</v>
      </c>
      <c r="R28" s="44">
        <v>0</v>
      </c>
      <c r="S28" s="44">
        <v>624</v>
      </c>
      <c r="T28" s="44">
        <v>1566</v>
      </c>
      <c r="U28" s="44">
        <v>58229</v>
      </c>
      <c r="V28" s="44">
        <v>0</v>
      </c>
      <c r="W28" s="44">
        <v>262</v>
      </c>
      <c r="X28" s="44">
        <v>311</v>
      </c>
      <c r="Y28" s="44">
        <v>215</v>
      </c>
      <c r="Z28" s="44">
        <v>0</v>
      </c>
      <c r="AA28" s="44">
        <v>0</v>
      </c>
      <c r="AB28" s="51">
        <f t="shared" si="5"/>
        <v>308648</v>
      </c>
      <c r="AC28" s="44">
        <v>0</v>
      </c>
      <c r="AD28" s="50">
        <f t="shared" si="6"/>
        <v>308648</v>
      </c>
    </row>
    <row r="29" spans="1:30" ht="13.5">
      <c r="A29" s="15" t="s">
        <v>50</v>
      </c>
      <c r="B29" s="6"/>
      <c r="C29" s="46">
        <v>21765</v>
      </c>
      <c r="D29" s="44">
        <v>13752</v>
      </c>
      <c r="E29" s="44">
        <v>1952</v>
      </c>
      <c r="F29" s="44">
        <v>0</v>
      </c>
      <c r="G29" s="44">
        <v>2676</v>
      </c>
      <c r="H29" s="44">
        <v>0</v>
      </c>
      <c r="I29" s="44">
        <v>0</v>
      </c>
      <c r="J29" s="44">
        <v>2594</v>
      </c>
      <c r="K29" s="44">
        <v>7098</v>
      </c>
      <c r="L29" s="44">
        <v>0</v>
      </c>
      <c r="M29" s="44">
        <v>676</v>
      </c>
      <c r="N29" s="44">
        <v>72</v>
      </c>
      <c r="O29" s="44">
        <v>158</v>
      </c>
      <c r="P29" s="44">
        <v>74</v>
      </c>
      <c r="Q29" s="44">
        <v>14</v>
      </c>
      <c r="R29" s="44">
        <v>0</v>
      </c>
      <c r="S29" s="44">
        <v>353</v>
      </c>
      <c r="T29" s="44">
        <v>88</v>
      </c>
      <c r="U29" s="44">
        <v>11756</v>
      </c>
      <c r="V29" s="44">
        <v>0</v>
      </c>
      <c r="W29" s="44">
        <v>22</v>
      </c>
      <c r="X29" s="44">
        <v>176</v>
      </c>
      <c r="Y29" s="44">
        <v>35</v>
      </c>
      <c r="Z29" s="44">
        <v>0</v>
      </c>
      <c r="AA29" s="44">
        <v>0</v>
      </c>
      <c r="AB29" s="51">
        <f t="shared" si="5"/>
        <v>63261</v>
      </c>
      <c r="AC29" s="44">
        <v>0</v>
      </c>
      <c r="AD29" s="50">
        <f t="shared" si="6"/>
        <v>63261</v>
      </c>
    </row>
    <row r="30" spans="1:30" ht="13.5">
      <c r="A30" s="17" t="s">
        <v>51</v>
      </c>
      <c r="B30" s="7"/>
      <c r="C30" s="47">
        <v>546973</v>
      </c>
      <c r="D30" s="48">
        <v>442663</v>
      </c>
      <c r="E30" s="48">
        <v>49163</v>
      </c>
      <c r="F30" s="48">
        <v>2999</v>
      </c>
      <c r="G30" s="48">
        <v>87614</v>
      </c>
      <c r="H30" s="48">
        <v>0</v>
      </c>
      <c r="I30" s="48">
        <v>0</v>
      </c>
      <c r="J30" s="48">
        <v>27768</v>
      </c>
      <c r="K30" s="48">
        <v>75957</v>
      </c>
      <c r="L30" s="48">
        <v>1574</v>
      </c>
      <c r="M30" s="48">
        <v>38975</v>
      </c>
      <c r="N30" s="48">
        <v>1890</v>
      </c>
      <c r="O30" s="48">
        <v>4280</v>
      </c>
      <c r="P30" s="48">
        <v>1968</v>
      </c>
      <c r="Q30" s="48">
        <v>6158</v>
      </c>
      <c r="R30" s="48">
        <v>0</v>
      </c>
      <c r="S30" s="48">
        <v>3828</v>
      </c>
      <c r="T30" s="48">
        <v>18892</v>
      </c>
      <c r="U30" s="48">
        <v>281226</v>
      </c>
      <c r="V30" s="48">
        <v>1074</v>
      </c>
      <c r="W30" s="48">
        <v>3331</v>
      </c>
      <c r="X30" s="48">
        <v>1903</v>
      </c>
      <c r="Y30" s="48">
        <v>1045</v>
      </c>
      <c r="Z30" s="48">
        <v>0</v>
      </c>
      <c r="AA30" s="48">
        <v>0</v>
      </c>
      <c r="AB30" s="52">
        <f t="shared" si="5"/>
        <v>1599281</v>
      </c>
      <c r="AC30" s="48">
        <v>-3465</v>
      </c>
      <c r="AD30" s="53">
        <f t="shared" si="6"/>
        <v>1595816</v>
      </c>
    </row>
    <row r="32" ht="21"/>
    <row r="33" ht="21"/>
    <row r="34" ht="21"/>
  </sheetData>
  <sheetProtection/>
  <mergeCells count="7">
    <mergeCell ref="W5:Y5"/>
    <mergeCell ref="A9:B9"/>
    <mergeCell ref="A10:B10"/>
    <mergeCell ref="A19:B19"/>
    <mergeCell ref="W7:W8"/>
    <mergeCell ref="X7:X8"/>
    <mergeCell ref="Y7:Y8"/>
  </mergeCells>
  <printOptions/>
  <pageMargins left="0.5905511811023623" right="0.5905511811023623" top="0.984251968503937" bottom="0.5905511811023623" header="0.5118110236220472" footer="0.31496062992125984"/>
  <pageSetup fitToWidth="2" fitToHeight="1" horizontalDpi="600" verticalDpi="600" orientation="landscape" paperSize="9" scale="70" r:id="rId2"/>
  <headerFooter alignWithMargins="0">
    <oddHeader>&amp;C&amp;14参考第１表　市町村別基準財政収入額総括表&amp;R&amp;14&amp;Y（単位：千円）</oddHeader>
    <oddFooter>&amp;C- &amp;P -</oddFooter>
  </headerFooter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2021-03-09T08:43:31Z</dcterms:created>
  <dcterms:modified xsi:type="dcterms:W3CDTF">2022-01-14T02:44:26Z</dcterms:modified>
  <cp:category/>
  <cp:version/>
  <cp:contentType/>
  <cp:contentStatus/>
</cp:coreProperties>
</file>