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activeTab="0"/>
  </bookViews>
  <sheets>
    <sheet name="参考１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'参考１表'!$A$3:$Y$30</definedName>
    <definedName name="_xlnm.Print_Titles" localSheetId="0">'参考１表'!$A:$B</definedName>
    <definedName name="財政力指数">#REF!</definedName>
    <definedName name="標準財政規模">#REF!</definedName>
  </definedNames>
  <calcPr fullCalcOnLoad="1" fullPrecision="0"/>
</workbook>
</file>

<file path=xl/sharedStrings.xml><?xml version="1.0" encoding="utf-8"?>
<sst xmlns="http://schemas.openxmlformats.org/spreadsheetml/2006/main" count="67" uniqueCount="62">
  <si>
    <t>類</t>
  </si>
  <si>
    <t>型</t>
  </si>
  <si>
    <t>錯誤額</t>
  </si>
  <si>
    <t>（錯誤前）</t>
  </si>
  <si>
    <t>特別とん</t>
  </si>
  <si>
    <t>たばこ税</t>
  </si>
  <si>
    <t>市 町 村</t>
  </si>
  <si>
    <t>自動車重量</t>
  </si>
  <si>
    <t>航空機燃料</t>
  </si>
  <si>
    <t>ゴルフ場</t>
  </si>
  <si>
    <t>自 動 車</t>
  </si>
  <si>
    <t>地方特例</t>
  </si>
  <si>
    <t>地方消費税</t>
  </si>
  <si>
    <t>交通安全対策</t>
  </si>
  <si>
    <t>市町村民税</t>
  </si>
  <si>
    <t>固定資産税</t>
  </si>
  <si>
    <t>軽自動車税</t>
  </si>
  <si>
    <t>鉱 産 税</t>
  </si>
  <si>
    <t>利子割交付金</t>
  </si>
  <si>
    <t>利 用 税</t>
  </si>
  <si>
    <t>取 得 税</t>
  </si>
  <si>
    <t>に よ る</t>
  </si>
  <si>
    <t>譲 与 税</t>
  </si>
  <si>
    <t>譲　与　税</t>
  </si>
  <si>
    <t>交 付 金</t>
  </si>
  <si>
    <t>交 付 金</t>
  </si>
  <si>
    <t>交　付　金</t>
  </si>
  <si>
    <t>特別交付金</t>
  </si>
  <si>
    <t>控 除 額</t>
  </si>
  <si>
    <t>配当割交付金</t>
  </si>
  <si>
    <t>株式等譲渡</t>
  </si>
  <si>
    <t>所得割交付金</t>
  </si>
  <si>
    <t>計</t>
  </si>
  <si>
    <t>（錯誤後）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</si>
  <si>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</si>
  <si>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</si>
  <si>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</si>
  <si>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</si>
  <si>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</si>
  <si>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</si>
  <si>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</si>
  <si>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</si>
  <si>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</si>
  <si>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</si>
  <si>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</si>
  <si>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</si>
  <si>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</si>
  <si>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</si>
  <si>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</si>
  <si>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</si>
  <si>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</si>
  <si>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</si>
  <si>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</si>
  <si>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</si>
  <si>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</si>
  <si>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</si>
  <si>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低工法等</t>
  </si>
  <si>
    <t>市 町 村</t>
  </si>
  <si>
    <t>地方揮発油</t>
  </si>
  <si>
    <t>東日本大震災に係る</t>
  </si>
  <si>
    <t>特例加算額</t>
  </si>
  <si>
    <t>参考第１表　市町村別基準財政収入額総括表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</si>
</sst>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#,##0;&quot;▲&quot;#,##0"/>
  </numFmts>
  <fonts count="50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u val="single"/>
      <sz val="8.4"/>
      <color indexed="12"/>
      <name val="ＭＳ ゴシック"/>
      <family val="3"/>
    </font>
    <font>
      <u val="single"/>
      <sz val="8.4"/>
      <color indexed="3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>
      <alignment/>
      <protection/>
    </xf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61" applyNumberFormat="1" applyFont="1" applyFill="1" applyAlignment="1">
      <alignment/>
      <protection/>
    </xf>
    <xf numFmtId="0" fontId="4" fillId="0" borderId="0" xfId="61" applyNumberFormat="1" applyFont="1" applyAlignment="1">
      <alignment/>
      <protection/>
    </xf>
    <xf numFmtId="3" fontId="4" fillId="0" borderId="0" xfId="61" applyNumberFormat="1" applyFont="1" applyFill="1">
      <alignment/>
      <protection/>
    </xf>
    <xf numFmtId="41" fontId="11" fillId="0" borderId="10" xfId="61" applyNumberFormat="1" applyFont="1" applyFill="1" applyBorder="1" applyAlignment="1">
      <alignment/>
      <protection/>
    </xf>
    <xf numFmtId="41" fontId="11" fillId="0" borderId="0" xfId="61" applyNumberFormat="1" applyFont="1" applyFill="1" applyBorder="1" applyAlignment="1">
      <alignment/>
      <protection/>
    </xf>
    <xf numFmtId="41" fontId="11" fillId="0" borderId="0" xfId="61" applyNumberFormat="1" applyFont="1" applyFill="1" applyBorder="1" applyAlignment="1" quotePrefix="1">
      <alignment/>
      <protection/>
    </xf>
    <xf numFmtId="41" fontId="11" fillId="0" borderId="11" xfId="61" applyNumberFormat="1" applyFont="1" applyFill="1" applyBorder="1" applyAlignment="1">
      <alignment/>
      <protection/>
    </xf>
    <xf numFmtId="0" fontId="4" fillId="0" borderId="0" xfId="61" applyFont="1">
      <alignment/>
      <protection/>
    </xf>
    <xf numFmtId="41" fontId="11" fillId="0" borderId="12" xfId="61" applyNumberFormat="1" applyFont="1" applyFill="1" applyBorder="1" applyAlignment="1">
      <alignment/>
      <protection/>
    </xf>
    <xf numFmtId="41" fontId="11" fillId="0" borderId="13" xfId="61" applyNumberFormat="1" applyFont="1" applyFill="1" applyBorder="1" applyAlignment="1">
      <alignment/>
      <protection/>
    </xf>
    <xf numFmtId="41" fontId="11" fillId="0" borderId="14" xfId="61" applyNumberFormat="1" applyFont="1" applyFill="1" applyBorder="1" applyAlignment="1">
      <alignment/>
      <protection/>
    </xf>
    <xf numFmtId="0" fontId="14" fillId="0" borderId="15" xfId="63" applyFont="1" applyBorder="1" applyAlignment="1">
      <alignment horizontal="center"/>
      <protection/>
    </xf>
    <xf numFmtId="0" fontId="14" fillId="0" borderId="16" xfId="63" applyFont="1" applyBorder="1" applyAlignment="1">
      <alignment horizontal="center"/>
      <protection/>
    </xf>
    <xf numFmtId="41" fontId="4" fillId="0" borderId="17" xfId="61" applyNumberFormat="1" applyFont="1" applyFill="1" applyBorder="1">
      <alignment/>
      <protection/>
    </xf>
    <xf numFmtId="41" fontId="4" fillId="0" borderId="15" xfId="61" applyNumberFormat="1" applyFont="1" applyFill="1" applyBorder="1">
      <alignment/>
      <protection/>
    </xf>
    <xf numFmtId="41" fontId="4" fillId="0" borderId="15" xfId="61" applyNumberFormat="1" applyFont="1" applyFill="1" applyBorder="1" applyAlignment="1">
      <alignment horizontal="center"/>
      <protection/>
    </xf>
    <xf numFmtId="41" fontId="4" fillId="0" borderId="16" xfId="61" applyNumberFormat="1" applyFont="1" applyFill="1" applyBorder="1">
      <alignment/>
      <protection/>
    </xf>
    <xf numFmtId="41" fontId="11" fillId="0" borderId="12" xfId="61" applyNumberFormat="1" applyFont="1" applyFill="1" applyBorder="1">
      <alignment/>
      <protection/>
    </xf>
    <xf numFmtId="41" fontId="11" fillId="0" borderId="10" xfId="49" applyNumberFormat="1" applyFont="1" applyFill="1" applyBorder="1" applyAlignment="1">
      <alignment/>
    </xf>
    <xf numFmtId="41" fontId="4" fillId="0" borderId="0" xfId="61" applyNumberFormat="1" applyFont="1" applyFill="1">
      <alignment/>
      <protection/>
    </xf>
    <xf numFmtId="0" fontId="6" fillId="0" borderId="13" xfId="62" applyFont="1" applyFill="1" applyBorder="1" applyAlignment="1">
      <alignment horizontal="center"/>
      <protection/>
    </xf>
    <xf numFmtId="0" fontId="6" fillId="0" borderId="13" xfId="62" applyFont="1" applyFill="1" applyBorder="1" applyAlignment="1" quotePrefix="1">
      <alignment horizontal="center"/>
      <protection/>
    </xf>
    <xf numFmtId="0" fontId="6" fillId="0" borderId="14" xfId="62" applyFont="1" applyFill="1" applyBorder="1" applyAlignment="1">
      <alignment horizontal="center"/>
      <protection/>
    </xf>
    <xf numFmtId="0" fontId="4" fillId="0" borderId="0" xfId="61" applyFont="1" applyFill="1">
      <alignment/>
      <protection/>
    </xf>
    <xf numFmtId="41" fontId="6" fillId="0" borderId="15" xfId="61" applyNumberFormat="1" applyFont="1" applyFill="1" applyBorder="1" applyAlignment="1">
      <alignment horizontal="center"/>
      <protection/>
    </xf>
    <xf numFmtId="41" fontId="11" fillId="0" borderId="18" xfId="61" applyNumberFormat="1" applyFont="1" applyFill="1" applyBorder="1">
      <alignment/>
      <protection/>
    </xf>
    <xf numFmtId="41" fontId="11" fillId="0" borderId="19" xfId="61" applyNumberFormat="1" applyFont="1" applyFill="1" applyBorder="1">
      <alignment/>
      <protection/>
    </xf>
    <xf numFmtId="41" fontId="11" fillId="0" borderId="20" xfId="61" applyNumberFormat="1" applyFont="1" applyFill="1" applyBorder="1">
      <alignment/>
      <protection/>
    </xf>
    <xf numFmtId="41" fontId="11" fillId="0" borderId="19" xfId="49" applyNumberFormat="1" applyFont="1" applyFill="1" applyBorder="1" applyAlignment="1">
      <alignment/>
    </xf>
    <xf numFmtId="41" fontId="11" fillId="0" borderId="21" xfId="61" applyNumberFormat="1" applyFont="1" applyFill="1" applyBorder="1">
      <alignment/>
      <protection/>
    </xf>
    <xf numFmtId="0" fontId="6" fillId="33" borderId="22" xfId="61" applyFont="1" applyFill="1" applyBorder="1">
      <alignment/>
      <protection/>
    </xf>
    <xf numFmtId="0" fontId="6" fillId="33" borderId="17" xfId="61" applyNumberFormat="1" applyFont="1" applyFill="1" applyBorder="1">
      <alignment/>
      <protection/>
    </xf>
    <xf numFmtId="0" fontId="6" fillId="33" borderId="17" xfId="61" applyNumberFormat="1" applyFont="1" applyFill="1" applyBorder="1" applyAlignment="1">
      <alignment horizontal="center"/>
      <protection/>
    </xf>
    <xf numFmtId="0" fontId="6" fillId="33" borderId="13" xfId="61" applyFont="1" applyFill="1" applyBorder="1">
      <alignment/>
      <protection/>
    </xf>
    <xf numFmtId="0" fontId="6" fillId="33" borderId="15" xfId="61" applyNumberFormat="1" applyFont="1" applyFill="1" applyBorder="1" applyAlignment="1">
      <alignment horizontal="center"/>
      <protection/>
    </xf>
    <xf numFmtId="0" fontId="6" fillId="33" borderId="15" xfId="61" applyNumberFormat="1" applyFont="1" applyFill="1" applyBorder="1" applyAlignment="1">
      <alignment horizontal="center" shrinkToFit="1"/>
      <protection/>
    </xf>
    <xf numFmtId="0" fontId="6" fillId="33" borderId="15" xfId="61" applyNumberFormat="1" applyFont="1" applyFill="1" applyBorder="1" applyAlignment="1" quotePrefix="1">
      <alignment horizontal="center"/>
      <protection/>
    </xf>
    <xf numFmtId="0" fontId="6" fillId="33" borderId="16" xfId="61" applyNumberFormat="1" applyFont="1" applyFill="1" applyBorder="1">
      <alignment/>
      <protection/>
    </xf>
    <xf numFmtId="0" fontId="6" fillId="33" borderId="16" xfId="61" applyNumberFormat="1" applyFont="1" applyFill="1" applyBorder="1" applyAlignment="1">
      <alignment horizontal="center"/>
      <protection/>
    </xf>
    <xf numFmtId="0" fontId="6" fillId="33" borderId="16" xfId="61" applyNumberFormat="1" applyFont="1" applyFill="1" applyBorder="1" applyAlignment="1" quotePrefix="1">
      <alignment horizontal="center"/>
      <protection/>
    </xf>
    <xf numFmtId="38" fontId="11" fillId="0" borderId="0" xfId="49" applyFont="1" applyFill="1" applyAlignment="1">
      <alignment/>
    </xf>
    <xf numFmtId="0" fontId="15" fillId="0" borderId="0" xfId="61" applyNumberFormat="1" applyFont="1" applyFill="1" applyAlignment="1">
      <alignment/>
      <protection/>
    </xf>
    <xf numFmtId="0" fontId="15" fillId="0" borderId="0" xfId="61" applyNumberFormat="1" applyFont="1" applyAlignment="1">
      <alignment/>
      <protection/>
    </xf>
    <xf numFmtId="41" fontId="15" fillId="0" borderId="0" xfId="61" applyNumberFormat="1" applyFont="1" applyFill="1" applyAlignment="1">
      <alignment/>
      <protection/>
    </xf>
    <xf numFmtId="0" fontId="6" fillId="0" borderId="23" xfId="62" applyFont="1" applyBorder="1" applyAlignment="1">
      <alignment horizontal="center"/>
      <protection/>
    </xf>
    <xf numFmtId="0" fontId="6" fillId="0" borderId="19" xfId="62" applyFont="1" applyBorder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_84" xfId="61"/>
    <cellStyle name="標準_h15_85" xfId="62"/>
    <cellStyle name="標準_コピーh15_05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238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123825</xdr:rowOff>
    </xdr:from>
    <xdr:to>
      <xdr:col>21</xdr:col>
      <xdr:colOff>0</xdr:colOff>
      <xdr:row>7</xdr:row>
      <xdr:rowOff>142875</xdr:rowOff>
    </xdr:to>
    <xdr:sp>
      <xdr:nvSpPr>
        <xdr:cNvPr id="2" name="テキスト 36"/>
        <xdr:cNvSpPr txBox="1">
          <a:spLocks noChangeArrowheads="1"/>
        </xdr:cNvSpPr>
      </xdr:nvSpPr>
      <xdr:spPr>
        <a:xfrm>
          <a:off x="18087975" y="828675"/>
          <a:ext cx="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市町村民税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所得割</a:t>
          </a:r>
        </a:p>
      </xdr:txBody>
    </xdr:sp>
    <xdr:clientData/>
  </xdr:twoCellAnchor>
  <xdr:twoCellAnchor>
    <xdr:from>
      <xdr:col>25</xdr:col>
      <xdr:colOff>0</xdr:colOff>
      <xdr:row>4</xdr:row>
      <xdr:rowOff>47625</xdr:rowOff>
    </xdr:from>
    <xdr:to>
      <xdr:col>25</xdr:col>
      <xdr:colOff>0</xdr:colOff>
      <xdr:row>7</xdr:row>
      <xdr:rowOff>152400</xdr:rowOff>
    </xdr:to>
    <xdr:sp>
      <xdr:nvSpPr>
        <xdr:cNvPr id="3" name="テキスト 39"/>
        <xdr:cNvSpPr txBox="1">
          <a:spLocks noChangeArrowheads="1"/>
        </xdr:cNvSpPr>
      </xdr:nvSpPr>
      <xdr:spPr>
        <a:xfrm>
          <a:off x="21631275" y="752475"/>
          <a:ext cx="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1</xdr:col>
      <xdr:colOff>0</xdr:colOff>
      <xdr:row>7</xdr:row>
      <xdr:rowOff>123825</xdr:rowOff>
    </xdr:to>
    <xdr:grpSp>
      <xdr:nvGrpSpPr>
        <xdr:cNvPr id="4" name="Group 4"/>
        <xdr:cNvGrpSpPr>
          <a:grpSpLocks/>
        </xdr:cNvGrpSpPr>
      </xdr:nvGrpSpPr>
      <xdr:grpSpPr>
        <a:xfrm>
          <a:off x="0" y="571500"/>
          <a:ext cx="809625" cy="800100"/>
          <a:chOff x="72" y="95"/>
          <a:chExt cx="85" cy="90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テキスト 212"/>
          <xdr:cNvSpPr txBox="1">
            <a:spLocks noChangeArrowheads="1"/>
          </xdr:cNvSpPr>
        </xdr:nvSpPr>
        <xdr:spPr>
          <a:xfrm>
            <a:off x="76" y="112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7" name="テキスト 213"/>
          <xdr:cNvSpPr txBox="1">
            <a:spLocks noChangeArrowheads="1"/>
          </xdr:cNvSpPr>
        </xdr:nvSpPr>
        <xdr:spPr>
          <a:xfrm>
            <a:off x="88" y="128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8" name="テキスト 214"/>
          <xdr:cNvSpPr txBox="1">
            <a:spLocks noChangeArrowheads="1"/>
          </xdr:cNvSpPr>
        </xdr:nvSpPr>
        <xdr:spPr>
          <a:xfrm>
            <a:off x="104" y="146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9" name="テキスト 215"/>
          <xdr:cNvSpPr txBox="1">
            <a:spLocks noChangeArrowheads="1"/>
          </xdr:cNvSpPr>
        </xdr:nvSpPr>
        <xdr:spPr>
          <a:xfrm>
            <a:off x="121" y="162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10" name="テキスト 216"/>
          <xdr:cNvSpPr txBox="1">
            <a:spLocks noChangeArrowheads="1"/>
          </xdr:cNvSpPr>
        </xdr:nvSpPr>
        <xdr:spPr>
          <a:xfrm>
            <a:off x="110" y="101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11" name="テキスト 217"/>
          <xdr:cNvSpPr txBox="1">
            <a:spLocks noChangeArrowheads="1"/>
          </xdr:cNvSpPr>
        </xdr:nvSpPr>
        <xdr:spPr>
          <a:xfrm>
            <a:off x="127" y="127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0"/>
  <sheetViews>
    <sheetView showGridLines="0" tabSelected="1" zoomScaleSheetLayoutView="100" workbookViewId="0" topLeftCell="A1">
      <selection activeCell="D26" sqref="D26"/>
    </sheetView>
  </sheetViews>
  <sheetFormatPr defaultColWidth="9.00390625" defaultRowHeight="13.5"/>
  <cols>
    <col min="1" max="1" width="10.625" style="24" customWidth="1"/>
    <col min="2" max="2" width="5.875" style="8" customWidth="1"/>
    <col min="3" max="23" width="11.625" style="3" customWidth="1"/>
    <col min="24" max="25" width="11.625" style="20" customWidth="1"/>
    <col min="26" max="16384" width="9.00390625" style="3" customWidth="1"/>
  </cols>
  <sheetData>
    <row r="2" spans="1:25" s="42" customFormat="1" ht="13.5">
      <c r="A2" s="42" t="s">
        <v>61</v>
      </c>
      <c r="B2" s="43"/>
      <c r="X2" s="44"/>
      <c r="Y2" s="44"/>
    </row>
    <row r="3" spans="1:25" s="1" customFormat="1" ht="13.5">
      <c r="A3" s="42"/>
      <c r="B3" s="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14.25">
      <c r="A4" s="31"/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14"/>
      <c r="Y4" s="14"/>
    </row>
    <row r="5" spans="1:25" ht="14.25">
      <c r="A5" s="34"/>
      <c r="B5" s="35" t="s">
        <v>0</v>
      </c>
      <c r="C5" s="35"/>
      <c r="D5" s="35"/>
      <c r="E5" s="35"/>
      <c r="F5" s="35" t="s">
        <v>6</v>
      </c>
      <c r="G5" s="35"/>
      <c r="H5" s="35" t="s">
        <v>4</v>
      </c>
      <c r="I5" s="35" t="s">
        <v>58</v>
      </c>
      <c r="J5" s="35" t="s">
        <v>7</v>
      </c>
      <c r="K5" s="35" t="s">
        <v>8</v>
      </c>
      <c r="L5" s="35"/>
      <c r="M5" s="35"/>
      <c r="N5" s="35" t="s">
        <v>30</v>
      </c>
      <c r="O5" s="35" t="s">
        <v>9</v>
      </c>
      <c r="P5" s="35" t="s">
        <v>10</v>
      </c>
      <c r="Q5" s="35" t="s">
        <v>11</v>
      </c>
      <c r="R5" s="35" t="s">
        <v>57</v>
      </c>
      <c r="S5" s="35" t="s">
        <v>12</v>
      </c>
      <c r="T5" s="35" t="s">
        <v>13</v>
      </c>
      <c r="U5" s="36" t="s">
        <v>59</v>
      </c>
      <c r="V5" s="35" t="s">
        <v>56</v>
      </c>
      <c r="W5" s="35"/>
      <c r="X5" s="15"/>
      <c r="Y5" s="15"/>
    </row>
    <row r="6" spans="1:25" ht="14.25">
      <c r="A6" s="34"/>
      <c r="B6" s="35"/>
      <c r="C6" s="35" t="s">
        <v>14</v>
      </c>
      <c r="D6" s="35" t="s">
        <v>15</v>
      </c>
      <c r="E6" s="35" t="s">
        <v>16</v>
      </c>
      <c r="F6" s="35"/>
      <c r="G6" s="35" t="s">
        <v>17</v>
      </c>
      <c r="H6" s="35"/>
      <c r="I6" s="35"/>
      <c r="J6" s="35"/>
      <c r="K6" s="35"/>
      <c r="L6" s="35" t="s">
        <v>18</v>
      </c>
      <c r="M6" s="35" t="s">
        <v>29</v>
      </c>
      <c r="N6" s="35"/>
      <c r="O6" s="35" t="s">
        <v>19</v>
      </c>
      <c r="P6" s="35" t="s">
        <v>20</v>
      </c>
      <c r="Q6" s="35"/>
      <c r="R6" s="35"/>
      <c r="S6" s="35"/>
      <c r="T6" s="35"/>
      <c r="U6" s="35"/>
      <c r="V6" s="35" t="s">
        <v>21</v>
      </c>
      <c r="W6" s="35" t="s">
        <v>32</v>
      </c>
      <c r="X6" s="16" t="s">
        <v>2</v>
      </c>
      <c r="Y6" s="25" t="s">
        <v>32</v>
      </c>
    </row>
    <row r="7" spans="1:25" ht="14.25">
      <c r="A7" s="34"/>
      <c r="B7" s="35" t="s">
        <v>1</v>
      </c>
      <c r="C7" s="35"/>
      <c r="D7" s="35"/>
      <c r="E7" s="35"/>
      <c r="F7" s="35" t="s">
        <v>5</v>
      </c>
      <c r="G7" s="35"/>
      <c r="H7" s="35" t="s">
        <v>22</v>
      </c>
      <c r="I7" s="35" t="s">
        <v>22</v>
      </c>
      <c r="J7" s="35" t="s">
        <v>23</v>
      </c>
      <c r="K7" s="35" t="s">
        <v>23</v>
      </c>
      <c r="L7" s="37"/>
      <c r="M7" s="37"/>
      <c r="N7" s="35" t="s">
        <v>31</v>
      </c>
      <c r="O7" s="35" t="s">
        <v>24</v>
      </c>
      <c r="P7" s="35" t="s">
        <v>24</v>
      </c>
      <c r="Q7" s="35" t="s">
        <v>25</v>
      </c>
      <c r="R7" s="35" t="s">
        <v>24</v>
      </c>
      <c r="S7" s="35" t="s">
        <v>26</v>
      </c>
      <c r="T7" s="35" t="s">
        <v>27</v>
      </c>
      <c r="U7" s="35" t="s">
        <v>60</v>
      </c>
      <c r="V7" s="35" t="s">
        <v>28</v>
      </c>
      <c r="W7" s="35" t="s">
        <v>3</v>
      </c>
      <c r="X7" s="15"/>
      <c r="Y7" s="25" t="s">
        <v>33</v>
      </c>
    </row>
    <row r="8" spans="1:25" ht="14.25">
      <c r="A8" s="34"/>
      <c r="B8" s="38"/>
      <c r="C8" s="39"/>
      <c r="D8" s="39"/>
      <c r="E8" s="39"/>
      <c r="F8" s="39"/>
      <c r="G8" s="39"/>
      <c r="H8" s="39"/>
      <c r="I8" s="40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17"/>
      <c r="Y8" s="17"/>
    </row>
    <row r="9" spans="1:25" ht="13.5">
      <c r="A9" s="45" t="s">
        <v>34</v>
      </c>
      <c r="B9" s="46"/>
      <c r="C9" s="4">
        <f>C10+C19</f>
        <v>28428309</v>
      </c>
      <c r="D9" s="4">
        <f>D10+D19</f>
        <v>28885358</v>
      </c>
      <c r="E9" s="4">
        <f>E10+E19</f>
        <v>1655059</v>
      </c>
      <c r="F9" s="4">
        <f>F10+F19</f>
        <v>2988845</v>
      </c>
      <c r="G9" s="4">
        <f>G10+G19</f>
        <v>286</v>
      </c>
      <c r="H9" s="4">
        <f>H10+H19</f>
        <v>6060</v>
      </c>
      <c r="I9" s="4">
        <f>I10+I19</f>
        <v>1064212</v>
      </c>
      <c r="J9" s="4">
        <f>J10+J19</f>
        <v>2697369</v>
      </c>
      <c r="K9" s="4">
        <f>K10+K19</f>
        <v>290434</v>
      </c>
      <c r="L9" s="4">
        <f>L10+L19</f>
        <v>153366</v>
      </c>
      <c r="M9" s="4">
        <f>M10+M19</f>
        <v>211242</v>
      </c>
      <c r="N9" s="4">
        <f>N10+N19</f>
        <v>184636</v>
      </c>
      <c r="O9" s="4">
        <f>O10+O19</f>
        <v>61603</v>
      </c>
      <c r="P9" s="4">
        <f>P10+P19</f>
        <v>502668</v>
      </c>
      <c r="Q9" s="4">
        <f>Q10+Q19</f>
        <v>268015</v>
      </c>
      <c r="R9" s="4">
        <f>R10+R19</f>
        <v>378617</v>
      </c>
      <c r="S9" s="4">
        <f>S10+S19</f>
        <v>10968919</v>
      </c>
      <c r="T9" s="4">
        <f>T10+T19</f>
        <v>105866</v>
      </c>
      <c r="U9" s="4">
        <f>U10+U19</f>
        <v>0</v>
      </c>
      <c r="V9" s="4">
        <f>V10+V19</f>
        <v>117185</v>
      </c>
      <c r="W9" s="4">
        <f>W10+W19</f>
        <v>78733679</v>
      </c>
      <c r="X9" s="18">
        <f>X10+X19</f>
        <v>12736</v>
      </c>
      <c r="Y9" s="26">
        <f>Y10+Y19</f>
        <v>78746415</v>
      </c>
    </row>
    <row r="10" spans="1:25" ht="13.5">
      <c r="A10" s="45" t="s">
        <v>35</v>
      </c>
      <c r="B10" s="46"/>
      <c r="C10" s="4">
        <f>SUM(C11:C18)</f>
        <v>26247183</v>
      </c>
      <c r="D10" s="4">
        <f aca="true" t="shared" si="0" ref="D10:Y10">SUM(D11:D18)</f>
        <v>26630186</v>
      </c>
      <c r="E10" s="4">
        <f t="shared" si="0"/>
        <v>1442894</v>
      </c>
      <c r="F10" s="4">
        <f t="shared" si="0"/>
        <v>2701532</v>
      </c>
      <c r="G10" s="4">
        <f t="shared" si="0"/>
        <v>283</v>
      </c>
      <c r="H10" s="4">
        <f t="shared" si="0"/>
        <v>6060</v>
      </c>
      <c r="I10" s="4">
        <f>SUM(I11:I18)</f>
        <v>857179</v>
      </c>
      <c r="J10" s="4">
        <f t="shared" si="0"/>
        <v>2172545</v>
      </c>
      <c r="K10" s="4">
        <f t="shared" si="0"/>
        <v>289813</v>
      </c>
      <c r="L10" s="4">
        <f t="shared" si="0"/>
        <v>141563</v>
      </c>
      <c r="M10" s="4">
        <f t="shared" si="0"/>
        <v>194033</v>
      </c>
      <c r="N10" s="4">
        <f t="shared" si="0"/>
        <v>169602</v>
      </c>
      <c r="O10" s="4">
        <f t="shared" si="0"/>
        <v>61603</v>
      </c>
      <c r="P10" s="4">
        <f t="shared" si="0"/>
        <v>404870</v>
      </c>
      <c r="Q10" s="4">
        <f t="shared" si="0"/>
        <v>256729</v>
      </c>
      <c r="R10" s="4">
        <f t="shared" si="0"/>
        <v>325489</v>
      </c>
      <c r="S10" s="4">
        <f t="shared" si="0"/>
        <v>9853792</v>
      </c>
      <c r="T10" s="4">
        <f t="shared" si="0"/>
        <v>98144</v>
      </c>
      <c r="U10" s="4">
        <f>SUM(U11:U18)</f>
        <v>0</v>
      </c>
      <c r="V10" s="4">
        <f t="shared" si="0"/>
        <v>113604</v>
      </c>
      <c r="W10" s="4">
        <f t="shared" si="0"/>
        <v>71739896</v>
      </c>
      <c r="X10" s="19">
        <f t="shared" si="0"/>
        <v>24193</v>
      </c>
      <c r="Y10" s="27">
        <f t="shared" si="0"/>
        <v>71764089</v>
      </c>
    </row>
    <row r="11" spans="1:25" ht="13.5">
      <c r="A11" s="21" t="s">
        <v>36</v>
      </c>
      <c r="B11" s="12"/>
      <c r="C11" s="5">
        <v>9847510</v>
      </c>
      <c r="D11" s="5">
        <v>9502451</v>
      </c>
      <c r="E11" s="5">
        <v>415933</v>
      </c>
      <c r="F11" s="5">
        <v>856597</v>
      </c>
      <c r="G11" s="5">
        <v>0</v>
      </c>
      <c r="H11" s="5">
        <v>1335</v>
      </c>
      <c r="I11" s="5">
        <v>204209</v>
      </c>
      <c r="J11" s="5">
        <v>517519</v>
      </c>
      <c r="K11" s="5">
        <v>0</v>
      </c>
      <c r="L11" s="5">
        <v>57197</v>
      </c>
      <c r="M11" s="5">
        <v>71807</v>
      </c>
      <c r="N11" s="5">
        <v>62768</v>
      </c>
      <c r="O11" s="5">
        <v>8112</v>
      </c>
      <c r="P11" s="5">
        <v>96626</v>
      </c>
      <c r="Q11" s="5">
        <v>95956</v>
      </c>
      <c r="R11" s="5">
        <v>65289</v>
      </c>
      <c r="S11" s="5">
        <v>3324788</v>
      </c>
      <c r="T11" s="5">
        <v>40833</v>
      </c>
      <c r="U11" s="5">
        <v>0</v>
      </c>
      <c r="V11" s="5">
        <v>26874</v>
      </c>
      <c r="W11" s="9">
        <f aca="true" t="shared" si="1" ref="W11:W18">SUM(C11:U11)-V11</f>
        <v>25142056</v>
      </c>
      <c r="X11" s="5">
        <v>0</v>
      </c>
      <c r="Y11" s="28">
        <f>W11+X11</f>
        <v>25142056</v>
      </c>
    </row>
    <row r="12" spans="1:25" ht="13.5">
      <c r="A12" s="21" t="s">
        <v>37</v>
      </c>
      <c r="B12" s="12"/>
      <c r="C12" s="5">
        <v>2195225</v>
      </c>
      <c r="D12" s="5">
        <v>2680059</v>
      </c>
      <c r="E12" s="5">
        <v>131108</v>
      </c>
      <c r="F12" s="5">
        <v>268167</v>
      </c>
      <c r="G12" s="5">
        <v>0</v>
      </c>
      <c r="H12" s="5">
        <v>4725</v>
      </c>
      <c r="I12" s="5">
        <v>97088</v>
      </c>
      <c r="J12" s="5">
        <v>246089</v>
      </c>
      <c r="K12" s="5">
        <v>0</v>
      </c>
      <c r="L12" s="5">
        <v>11516</v>
      </c>
      <c r="M12" s="5">
        <v>16841</v>
      </c>
      <c r="N12" s="5">
        <v>14685</v>
      </c>
      <c r="O12" s="5">
        <v>13613</v>
      </c>
      <c r="P12" s="5">
        <v>45807</v>
      </c>
      <c r="Q12" s="5">
        <v>18410</v>
      </c>
      <c r="R12" s="5">
        <v>49272</v>
      </c>
      <c r="S12" s="5">
        <v>933322</v>
      </c>
      <c r="T12" s="5">
        <v>7814</v>
      </c>
      <c r="U12" s="5">
        <v>0</v>
      </c>
      <c r="V12" s="5">
        <v>1902</v>
      </c>
      <c r="W12" s="5">
        <f t="shared" si="1"/>
        <v>6731839</v>
      </c>
      <c r="X12" s="5">
        <v>0</v>
      </c>
      <c r="Y12" s="28">
        <f aca="true" t="shared" si="2" ref="Y12:Y18">W12+X12</f>
        <v>6731839</v>
      </c>
    </row>
    <row r="13" spans="1:25" ht="13.5">
      <c r="A13" s="21" t="s">
        <v>38</v>
      </c>
      <c r="B13" s="12"/>
      <c r="C13" s="5">
        <v>7377259</v>
      </c>
      <c r="D13" s="5">
        <v>7252599</v>
      </c>
      <c r="E13" s="5">
        <v>430698</v>
      </c>
      <c r="F13" s="5">
        <v>784147</v>
      </c>
      <c r="G13" s="5">
        <v>0</v>
      </c>
      <c r="H13" s="5">
        <v>0</v>
      </c>
      <c r="I13" s="5">
        <v>236892</v>
      </c>
      <c r="J13" s="5">
        <v>600345</v>
      </c>
      <c r="K13" s="5">
        <v>283413</v>
      </c>
      <c r="L13" s="5">
        <v>38036</v>
      </c>
      <c r="M13" s="5">
        <v>54671</v>
      </c>
      <c r="N13" s="5">
        <v>47855</v>
      </c>
      <c r="O13" s="5">
        <v>32640</v>
      </c>
      <c r="P13" s="5">
        <v>111894</v>
      </c>
      <c r="Q13" s="5">
        <v>81536</v>
      </c>
      <c r="R13" s="5">
        <v>54540</v>
      </c>
      <c r="S13" s="5">
        <v>2717839</v>
      </c>
      <c r="T13" s="5">
        <v>25723</v>
      </c>
      <c r="U13" s="5">
        <v>0</v>
      </c>
      <c r="V13" s="5">
        <v>11114</v>
      </c>
      <c r="W13" s="5">
        <f t="shared" si="1"/>
        <v>20118973</v>
      </c>
      <c r="X13" s="5">
        <v>8879</v>
      </c>
      <c r="Y13" s="28">
        <f t="shared" si="2"/>
        <v>20127852</v>
      </c>
    </row>
    <row r="14" spans="1:25" ht="13.5">
      <c r="A14" s="21" t="s">
        <v>39</v>
      </c>
      <c r="B14" s="12"/>
      <c r="C14" s="5">
        <v>1761187</v>
      </c>
      <c r="D14" s="5">
        <v>1849050</v>
      </c>
      <c r="E14" s="5">
        <v>110624</v>
      </c>
      <c r="F14" s="5">
        <v>218252</v>
      </c>
      <c r="G14" s="5">
        <v>49</v>
      </c>
      <c r="H14" s="5">
        <v>0</v>
      </c>
      <c r="I14" s="5">
        <v>77322</v>
      </c>
      <c r="J14" s="5">
        <v>195956</v>
      </c>
      <c r="K14" s="5">
        <v>6400</v>
      </c>
      <c r="L14" s="5">
        <v>9191</v>
      </c>
      <c r="M14" s="5">
        <v>13397</v>
      </c>
      <c r="N14" s="5">
        <v>11714</v>
      </c>
      <c r="O14" s="5">
        <v>0</v>
      </c>
      <c r="P14" s="5">
        <v>36313</v>
      </c>
      <c r="Q14" s="5">
        <v>17943</v>
      </c>
      <c r="R14" s="5">
        <v>46460</v>
      </c>
      <c r="S14" s="5">
        <v>752215</v>
      </c>
      <c r="T14" s="5">
        <v>6860</v>
      </c>
      <c r="U14" s="5">
        <v>0</v>
      </c>
      <c r="V14" s="5">
        <v>0</v>
      </c>
      <c r="W14" s="5">
        <f t="shared" si="1"/>
        <v>5112933</v>
      </c>
      <c r="X14" s="5">
        <v>15680</v>
      </c>
      <c r="Y14" s="28">
        <f t="shared" si="2"/>
        <v>5128613</v>
      </c>
    </row>
    <row r="15" spans="1:25" ht="13.5">
      <c r="A15" s="21" t="s">
        <v>40</v>
      </c>
      <c r="B15" s="12"/>
      <c r="C15" s="5">
        <v>1186716</v>
      </c>
      <c r="D15" s="5">
        <v>1156480</v>
      </c>
      <c r="E15" s="5">
        <v>89263</v>
      </c>
      <c r="F15" s="5">
        <v>149162</v>
      </c>
      <c r="G15" s="5">
        <v>234</v>
      </c>
      <c r="H15" s="5">
        <v>0</v>
      </c>
      <c r="I15" s="5">
        <v>59359</v>
      </c>
      <c r="J15" s="5">
        <v>150429</v>
      </c>
      <c r="K15" s="5">
        <v>0</v>
      </c>
      <c r="L15" s="5">
        <v>6141</v>
      </c>
      <c r="M15" s="5">
        <v>8956</v>
      </c>
      <c r="N15" s="5">
        <v>7825</v>
      </c>
      <c r="O15" s="5">
        <v>0</v>
      </c>
      <c r="P15" s="5">
        <v>27839</v>
      </c>
      <c r="Q15" s="5">
        <v>10019</v>
      </c>
      <c r="R15" s="5">
        <v>6795</v>
      </c>
      <c r="S15" s="5">
        <v>543914</v>
      </c>
      <c r="T15" s="5">
        <v>3823</v>
      </c>
      <c r="U15" s="5">
        <v>0</v>
      </c>
      <c r="V15" s="5">
        <v>20909</v>
      </c>
      <c r="W15" s="5">
        <f t="shared" si="1"/>
        <v>3386046</v>
      </c>
      <c r="X15" s="5">
        <v>0</v>
      </c>
      <c r="Y15" s="28">
        <f t="shared" si="2"/>
        <v>3386046</v>
      </c>
    </row>
    <row r="16" spans="1:25" ht="13.5">
      <c r="A16" s="21" t="s">
        <v>41</v>
      </c>
      <c r="B16" s="12"/>
      <c r="C16" s="6">
        <v>1597732</v>
      </c>
      <c r="D16" s="5">
        <v>1868524</v>
      </c>
      <c r="E16" s="5">
        <v>101673</v>
      </c>
      <c r="F16" s="5">
        <v>184632</v>
      </c>
      <c r="G16" s="5">
        <v>0</v>
      </c>
      <c r="H16" s="5">
        <v>0</v>
      </c>
      <c r="I16" s="5">
        <v>65900</v>
      </c>
      <c r="J16" s="5">
        <v>167007</v>
      </c>
      <c r="K16" s="5">
        <v>0</v>
      </c>
      <c r="L16" s="5">
        <v>7875</v>
      </c>
      <c r="M16" s="5">
        <v>11480</v>
      </c>
      <c r="N16" s="5">
        <v>10023</v>
      </c>
      <c r="O16" s="5">
        <v>0</v>
      </c>
      <c r="P16" s="5">
        <v>31028</v>
      </c>
      <c r="Q16" s="5">
        <v>13228</v>
      </c>
      <c r="R16" s="5">
        <v>25674</v>
      </c>
      <c r="S16" s="5">
        <v>614705</v>
      </c>
      <c r="T16" s="5">
        <v>6355</v>
      </c>
      <c r="U16" s="5">
        <v>0</v>
      </c>
      <c r="V16" s="5">
        <v>3014</v>
      </c>
      <c r="W16" s="5">
        <f t="shared" si="1"/>
        <v>4702822</v>
      </c>
      <c r="X16" s="5">
        <v>0</v>
      </c>
      <c r="Y16" s="28">
        <f t="shared" si="2"/>
        <v>4702822</v>
      </c>
    </row>
    <row r="17" spans="1:25" ht="13.5">
      <c r="A17" s="22" t="s">
        <v>42</v>
      </c>
      <c r="B17" s="12"/>
      <c r="C17" s="5">
        <v>851823</v>
      </c>
      <c r="D17" s="5">
        <v>1009210</v>
      </c>
      <c r="E17" s="5">
        <v>55483</v>
      </c>
      <c r="F17" s="5">
        <v>113245</v>
      </c>
      <c r="G17" s="5">
        <v>0</v>
      </c>
      <c r="H17" s="5">
        <v>0</v>
      </c>
      <c r="I17" s="5">
        <v>37797</v>
      </c>
      <c r="J17" s="5">
        <v>95979</v>
      </c>
      <c r="K17" s="5">
        <v>0</v>
      </c>
      <c r="L17" s="5">
        <v>4453</v>
      </c>
      <c r="M17" s="5">
        <v>6504</v>
      </c>
      <c r="N17" s="5">
        <v>5680</v>
      </c>
      <c r="O17" s="5">
        <v>0</v>
      </c>
      <c r="P17" s="5">
        <v>18499</v>
      </c>
      <c r="Q17" s="5">
        <v>8091</v>
      </c>
      <c r="R17" s="5">
        <v>60613</v>
      </c>
      <c r="S17" s="5">
        <v>375106</v>
      </c>
      <c r="T17" s="5">
        <v>2634</v>
      </c>
      <c r="U17" s="5">
        <v>0</v>
      </c>
      <c r="V17" s="5">
        <v>24892</v>
      </c>
      <c r="W17" s="5">
        <f t="shared" si="1"/>
        <v>2620225</v>
      </c>
      <c r="X17" s="5">
        <v>-617</v>
      </c>
      <c r="Y17" s="28">
        <f t="shared" si="2"/>
        <v>2619608</v>
      </c>
    </row>
    <row r="18" spans="1:25" ht="13.5">
      <c r="A18" s="21" t="s">
        <v>43</v>
      </c>
      <c r="B18" s="12"/>
      <c r="C18" s="5">
        <v>1429731</v>
      </c>
      <c r="D18" s="5">
        <v>1311813</v>
      </c>
      <c r="E18" s="5">
        <v>108112</v>
      </c>
      <c r="F18" s="5">
        <v>127330</v>
      </c>
      <c r="G18" s="5">
        <v>0</v>
      </c>
      <c r="H18" s="5">
        <v>0</v>
      </c>
      <c r="I18" s="5">
        <v>78612</v>
      </c>
      <c r="J18" s="5">
        <v>199221</v>
      </c>
      <c r="K18" s="5">
        <v>0</v>
      </c>
      <c r="L18" s="5">
        <v>7154</v>
      </c>
      <c r="M18" s="5">
        <v>10377</v>
      </c>
      <c r="N18" s="5">
        <v>9052</v>
      </c>
      <c r="O18" s="5">
        <v>7238</v>
      </c>
      <c r="P18" s="5">
        <v>36864</v>
      </c>
      <c r="Q18" s="5">
        <v>11546</v>
      </c>
      <c r="R18" s="5">
        <v>16846</v>
      </c>
      <c r="S18" s="5">
        <v>591903</v>
      </c>
      <c r="T18" s="5">
        <v>4102</v>
      </c>
      <c r="U18" s="5">
        <v>0</v>
      </c>
      <c r="V18" s="5">
        <v>24899</v>
      </c>
      <c r="W18" s="7">
        <f t="shared" si="1"/>
        <v>3925002</v>
      </c>
      <c r="X18" s="5">
        <v>251</v>
      </c>
      <c r="Y18" s="28">
        <f t="shared" si="2"/>
        <v>3925253</v>
      </c>
    </row>
    <row r="19" spans="1:25" ht="13.5">
      <c r="A19" s="45" t="s">
        <v>44</v>
      </c>
      <c r="B19" s="46"/>
      <c r="C19" s="4">
        <f>SUM(C20:C30)</f>
        <v>2181126</v>
      </c>
      <c r="D19" s="4">
        <f>SUM(D20:D30)</f>
        <v>2255172</v>
      </c>
      <c r="E19" s="4">
        <f>SUM(E20:E30)</f>
        <v>212165</v>
      </c>
      <c r="F19" s="4">
        <f>SUM(F20:F30)</f>
        <v>287313</v>
      </c>
      <c r="G19" s="4">
        <f>SUM(G20:G30)</f>
        <v>3</v>
      </c>
      <c r="H19" s="4">
        <f>SUM(H20:H30)</f>
        <v>0</v>
      </c>
      <c r="I19" s="4">
        <f>SUM(I20:I30)</f>
        <v>207033</v>
      </c>
      <c r="J19" s="4">
        <f>SUM(J20:J30)</f>
        <v>524824</v>
      </c>
      <c r="K19" s="4">
        <f>SUM(K20:K30)</f>
        <v>621</v>
      </c>
      <c r="L19" s="4">
        <f>SUM(L20:L30)</f>
        <v>11803</v>
      </c>
      <c r="M19" s="4">
        <f>SUM(M20:M30)</f>
        <v>17209</v>
      </c>
      <c r="N19" s="4">
        <f>SUM(N20:N30)</f>
        <v>15034</v>
      </c>
      <c r="O19" s="4">
        <f>SUM(O20:O30)</f>
        <v>0</v>
      </c>
      <c r="P19" s="4">
        <f>SUM(P20:P30)</f>
        <v>97798</v>
      </c>
      <c r="Q19" s="4">
        <f>SUM(Q20:Q30)</f>
        <v>11286</v>
      </c>
      <c r="R19" s="4">
        <f>SUM(R20:R30)</f>
        <v>53128</v>
      </c>
      <c r="S19" s="4">
        <f>SUM(S20:S30)</f>
        <v>1115127</v>
      </c>
      <c r="T19" s="4">
        <f>SUM(T20:T30)</f>
        <v>7722</v>
      </c>
      <c r="U19" s="4">
        <f>SUM(U20:U30)</f>
        <v>0</v>
      </c>
      <c r="V19" s="4">
        <f>SUM(V20:V30)</f>
        <v>3581</v>
      </c>
      <c r="W19" s="4">
        <f>SUM(W20:W30)</f>
        <v>6993783</v>
      </c>
      <c r="X19" s="4">
        <f>SUM(X20:X30)</f>
        <v>-11457</v>
      </c>
      <c r="Y19" s="29">
        <f>SUM(Y20:Y30)</f>
        <v>6982326</v>
      </c>
    </row>
    <row r="20" spans="1:25" ht="13.5">
      <c r="A20" s="21" t="s">
        <v>45</v>
      </c>
      <c r="B20" s="12"/>
      <c r="C20" s="10">
        <v>387030</v>
      </c>
      <c r="D20" s="5">
        <v>378800</v>
      </c>
      <c r="E20" s="5">
        <v>38338</v>
      </c>
      <c r="F20" s="5">
        <v>40923</v>
      </c>
      <c r="G20" s="5">
        <v>3</v>
      </c>
      <c r="H20" s="5">
        <v>0</v>
      </c>
      <c r="I20" s="5">
        <v>36202</v>
      </c>
      <c r="J20" s="5">
        <v>91747</v>
      </c>
      <c r="K20" s="5">
        <v>0</v>
      </c>
      <c r="L20" s="5">
        <v>2071</v>
      </c>
      <c r="M20" s="5">
        <v>2966</v>
      </c>
      <c r="N20" s="5">
        <v>2587</v>
      </c>
      <c r="O20" s="5">
        <v>0</v>
      </c>
      <c r="P20" s="5">
        <v>17045</v>
      </c>
      <c r="Q20" s="5">
        <v>1802</v>
      </c>
      <c r="R20" s="5">
        <v>9944</v>
      </c>
      <c r="S20" s="5">
        <v>201493</v>
      </c>
      <c r="T20" s="5">
        <v>1577</v>
      </c>
      <c r="U20" s="5">
        <v>0</v>
      </c>
      <c r="V20" s="5">
        <v>2271</v>
      </c>
      <c r="W20" s="5">
        <f aca="true" t="shared" si="3" ref="W20:W30">SUM(C20:U20)-V20</f>
        <v>1210257</v>
      </c>
      <c r="X20" s="5">
        <v>0</v>
      </c>
      <c r="Y20" s="28">
        <f aca="true" t="shared" si="4" ref="Y20:Y30">W20+X20</f>
        <v>1210257</v>
      </c>
    </row>
    <row r="21" spans="1:25" ht="13.5">
      <c r="A21" s="21" t="s">
        <v>46</v>
      </c>
      <c r="B21" s="12"/>
      <c r="C21" s="10">
        <v>126562</v>
      </c>
      <c r="D21" s="5">
        <v>187666</v>
      </c>
      <c r="E21" s="5">
        <v>13536</v>
      </c>
      <c r="F21" s="5">
        <v>13698</v>
      </c>
      <c r="G21" s="5">
        <v>0</v>
      </c>
      <c r="H21" s="5">
        <v>0</v>
      </c>
      <c r="I21" s="5">
        <v>21110</v>
      </c>
      <c r="J21" s="5">
        <v>53502</v>
      </c>
      <c r="K21" s="5">
        <v>0</v>
      </c>
      <c r="L21" s="5">
        <v>660</v>
      </c>
      <c r="M21" s="5">
        <v>982</v>
      </c>
      <c r="N21" s="5">
        <v>853</v>
      </c>
      <c r="O21" s="5">
        <v>0</v>
      </c>
      <c r="P21" s="5">
        <v>9881</v>
      </c>
      <c r="Q21" s="5">
        <v>449</v>
      </c>
      <c r="R21" s="5">
        <v>7341</v>
      </c>
      <c r="S21" s="5">
        <v>80026</v>
      </c>
      <c r="T21" s="5">
        <v>864</v>
      </c>
      <c r="U21" s="5">
        <v>0</v>
      </c>
      <c r="V21" s="5">
        <v>0</v>
      </c>
      <c r="W21" s="5">
        <f t="shared" si="3"/>
        <v>517130</v>
      </c>
      <c r="X21" s="5">
        <v>-9410</v>
      </c>
      <c r="Y21" s="28">
        <f t="shared" si="4"/>
        <v>507720</v>
      </c>
    </row>
    <row r="22" spans="1:25" ht="13.5">
      <c r="A22" s="21" t="s">
        <v>47</v>
      </c>
      <c r="B22" s="12"/>
      <c r="C22" s="10">
        <v>100129</v>
      </c>
      <c r="D22" s="5">
        <v>99114</v>
      </c>
      <c r="E22" s="5">
        <v>9663</v>
      </c>
      <c r="F22" s="5">
        <v>15208</v>
      </c>
      <c r="G22" s="5">
        <v>0</v>
      </c>
      <c r="H22" s="5">
        <v>0</v>
      </c>
      <c r="I22" s="5">
        <v>10136</v>
      </c>
      <c r="J22" s="5">
        <v>25688</v>
      </c>
      <c r="K22" s="5">
        <v>0</v>
      </c>
      <c r="L22" s="5">
        <v>517</v>
      </c>
      <c r="M22" s="5">
        <v>782</v>
      </c>
      <c r="N22" s="5">
        <v>680</v>
      </c>
      <c r="O22" s="5">
        <v>0</v>
      </c>
      <c r="P22" s="5">
        <v>4759</v>
      </c>
      <c r="Q22" s="5">
        <v>647</v>
      </c>
      <c r="R22" s="5">
        <v>2334</v>
      </c>
      <c r="S22" s="5">
        <v>56205</v>
      </c>
      <c r="T22" s="5">
        <v>0</v>
      </c>
      <c r="U22" s="5">
        <v>0</v>
      </c>
      <c r="V22" s="5">
        <v>0</v>
      </c>
      <c r="W22" s="5">
        <f t="shared" si="3"/>
        <v>325862</v>
      </c>
      <c r="X22" s="5">
        <v>0</v>
      </c>
      <c r="Y22" s="28">
        <f t="shared" si="4"/>
        <v>325862</v>
      </c>
    </row>
    <row r="23" spans="1:25" ht="13.5">
      <c r="A23" s="21" t="s">
        <v>48</v>
      </c>
      <c r="B23" s="12"/>
      <c r="C23" s="10">
        <v>114213</v>
      </c>
      <c r="D23" s="5">
        <v>174110</v>
      </c>
      <c r="E23" s="5">
        <v>12781</v>
      </c>
      <c r="F23" s="5">
        <v>12028</v>
      </c>
      <c r="G23" s="5">
        <v>0</v>
      </c>
      <c r="H23" s="5">
        <v>0</v>
      </c>
      <c r="I23" s="5">
        <v>19233</v>
      </c>
      <c r="J23" s="5">
        <v>48745</v>
      </c>
      <c r="K23" s="5">
        <v>0</v>
      </c>
      <c r="L23" s="5">
        <v>615</v>
      </c>
      <c r="M23" s="5">
        <v>909</v>
      </c>
      <c r="N23" s="5">
        <v>794</v>
      </c>
      <c r="O23" s="5">
        <v>0</v>
      </c>
      <c r="P23" s="5">
        <v>9037</v>
      </c>
      <c r="Q23" s="5">
        <v>704</v>
      </c>
      <c r="R23" s="5">
        <v>1764</v>
      </c>
      <c r="S23" s="5">
        <v>71838</v>
      </c>
      <c r="T23" s="5">
        <v>623</v>
      </c>
      <c r="U23" s="5">
        <v>0</v>
      </c>
      <c r="V23" s="5">
        <v>1310</v>
      </c>
      <c r="W23" s="5">
        <f t="shared" si="3"/>
        <v>466084</v>
      </c>
      <c r="X23" s="5">
        <v>-2105</v>
      </c>
      <c r="Y23" s="28">
        <f t="shared" si="4"/>
        <v>463979</v>
      </c>
    </row>
    <row r="24" spans="1:25" ht="13.5">
      <c r="A24" s="21" t="s">
        <v>49</v>
      </c>
      <c r="B24" s="12"/>
      <c r="C24" s="10">
        <v>305876</v>
      </c>
      <c r="D24" s="5">
        <v>377650</v>
      </c>
      <c r="E24" s="5">
        <v>33668</v>
      </c>
      <c r="F24" s="5">
        <v>36656</v>
      </c>
      <c r="G24" s="5">
        <v>0</v>
      </c>
      <c r="H24" s="5">
        <v>0</v>
      </c>
      <c r="I24" s="5">
        <v>42761</v>
      </c>
      <c r="J24" s="5">
        <v>108369</v>
      </c>
      <c r="K24" s="5">
        <v>0</v>
      </c>
      <c r="L24" s="5">
        <v>1722</v>
      </c>
      <c r="M24" s="5">
        <v>2493</v>
      </c>
      <c r="N24" s="5">
        <v>2174</v>
      </c>
      <c r="O24" s="5">
        <v>0</v>
      </c>
      <c r="P24" s="5">
        <v>20195</v>
      </c>
      <c r="Q24" s="5">
        <v>2283</v>
      </c>
      <c r="R24" s="5">
        <v>2402</v>
      </c>
      <c r="S24" s="5">
        <v>171923</v>
      </c>
      <c r="T24" s="5">
        <v>1678</v>
      </c>
      <c r="U24" s="5">
        <v>0</v>
      </c>
      <c r="V24" s="5">
        <v>0</v>
      </c>
      <c r="W24" s="5">
        <f t="shared" si="3"/>
        <v>1109850</v>
      </c>
      <c r="X24" s="5">
        <v>0</v>
      </c>
      <c r="Y24" s="28">
        <f t="shared" si="4"/>
        <v>1109850</v>
      </c>
    </row>
    <row r="25" spans="1:25" ht="13.5">
      <c r="A25" s="21" t="s">
        <v>50</v>
      </c>
      <c r="B25" s="12"/>
      <c r="C25" s="10">
        <v>194539</v>
      </c>
      <c r="D25" s="5">
        <v>258868</v>
      </c>
      <c r="E25" s="5">
        <v>20063</v>
      </c>
      <c r="F25" s="5">
        <v>25119</v>
      </c>
      <c r="G25" s="5">
        <v>0</v>
      </c>
      <c r="H25" s="5">
        <v>0</v>
      </c>
      <c r="I25" s="5">
        <v>19635</v>
      </c>
      <c r="J25" s="5">
        <v>49763</v>
      </c>
      <c r="K25" s="5">
        <v>0</v>
      </c>
      <c r="L25" s="5">
        <v>1060</v>
      </c>
      <c r="M25" s="5">
        <v>1598</v>
      </c>
      <c r="N25" s="5">
        <v>1393</v>
      </c>
      <c r="O25" s="5">
        <v>0</v>
      </c>
      <c r="P25" s="5">
        <v>9218</v>
      </c>
      <c r="Q25" s="5">
        <v>1109</v>
      </c>
      <c r="R25" s="5">
        <v>3237</v>
      </c>
      <c r="S25" s="5">
        <v>114161</v>
      </c>
      <c r="T25" s="5">
        <v>807</v>
      </c>
      <c r="U25" s="5">
        <v>0</v>
      </c>
      <c r="V25" s="5">
        <v>0</v>
      </c>
      <c r="W25" s="5">
        <f t="shared" si="3"/>
        <v>700570</v>
      </c>
      <c r="X25" s="5">
        <v>0</v>
      </c>
      <c r="Y25" s="28">
        <f t="shared" si="4"/>
        <v>700570</v>
      </c>
    </row>
    <row r="26" spans="1:25" ht="13.5">
      <c r="A26" s="21" t="s">
        <v>51</v>
      </c>
      <c r="B26" s="12"/>
      <c r="C26" s="10">
        <v>193374</v>
      </c>
      <c r="D26" s="5">
        <v>195732</v>
      </c>
      <c r="E26" s="5">
        <v>17517</v>
      </c>
      <c r="F26" s="5">
        <v>27432</v>
      </c>
      <c r="G26" s="5">
        <v>0</v>
      </c>
      <c r="H26" s="5">
        <v>0</v>
      </c>
      <c r="I26" s="5">
        <v>16004</v>
      </c>
      <c r="J26" s="5">
        <v>40559</v>
      </c>
      <c r="K26" s="5">
        <v>0</v>
      </c>
      <c r="L26" s="5">
        <v>1013</v>
      </c>
      <c r="M26" s="5">
        <v>1473</v>
      </c>
      <c r="N26" s="5">
        <v>1290</v>
      </c>
      <c r="O26" s="5">
        <v>0</v>
      </c>
      <c r="P26" s="5">
        <v>7517</v>
      </c>
      <c r="Q26" s="5">
        <v>946</v>
      </c>
      <c r="R26" s="5">
        <v>3846</v>
      </c>
      <c r="S26" s="5">
        <v>99941</v>
      </c>
      <c r="T26" s="5">
        <v>852</v>
      </c>
      <c r="U26" s="5">
        <v>0</v>
      </c>
      <c r="V26" s="5">
        <v>0</v>
      </c>
      <c r="W26" s="5">
        <f t="shared" si="3"/>
        <v>607496</v>
      </c>
      <c r="X26" s="5">
        <v>0</v>
      </c>
      <c r="Y26" s="28">
        <f t="shared" si="4"/>
        <v>607496</v>
      </c>
    </row>
    <row r="27" spans="1:25" ht="13.5">
      <c r="A27" s="21" t="s">
        <v>52</v>
      </c>
      <c r="B27" s="12"/>
      <c r="C27" s="10">
        <v>83743</v>
      </c>
      <c r="D27" s="5">
        <v>51212</v>
      </c>
      <c r="E27" s="5">
        <v>7932</v>
      </c>
      <c r="F27" s="5">
        <v>12787</v>
      </c>
      <c r="G27" s="5">
        <v>0</v>
      </c>
      <c r="H27" s="5">
        <v>0</v>
      </c>
      <c r="I27" s="5">
        <v>5811</v>
      </c>
      <c r="J27" s="5">
        <v>14727</v>
      </c>
      <c r="K27" s="5">
        <v>0</v>
      </c>
      <c r="L27" s="5">
        <v>446</v>
      </c>
      <c r="M27" s="5">
        <v>646</v>
      </c>
      <c r="N27" s="5">
        <v>567</v>
      </c>
      <c r="O27" s="5">
        <v>0</v>
      </c>
      <c r="P27" s="5">
        <v>2723</v>
      </c>
      <c r="Q27" s="5">
        <v>78</v>
      </c>
      <c r="R27" s="5">
        <v>301</v>
      </c>
      <c r="S27" s="5">
        <v>36371</v>
      </c>
      <c r="T27" s="5">
        <v>0</v>
      </c>
      <c r="U27" s="5">
        <v>0</v>
      </c>
      <c r="V27" s="5">
        <v>0</v>
      </c>
      <c r="W27" s="5">
        <f t="shared" si="3"/>
        <v>217344</v>
      </c>
      <c r="X27" s="5">
        <v>227</v>
      </c>
      <c r="Y27" s="28">
        <f t="shared" si="4"/>
        <v>217571</v>
      </c>
    </row>
    <row r="28" spans="1:25" ht="13.5">
      <c r="A28" s="21" t="s">
        <v>53</v>
      </c>
      <c r="B28" s="12"/>
      <c r="C28" s="10">
        <v>116467</v>
      </c>
      <c r="D28" s="5">
        <v>91929</v>
      </c>
      <c r="E28" s="5">
        <v>9395</v>
      </c>
      <c r="F28" s="5">
        <v>16790</v>
      </c>
      <c r="G28" s="5">
        <v>0</v>
      </c>
      <c r="H28" s="5">
        <v>0</v>
      </c>
      <c r="I28" s="5">
        <v>4808</v>
      </c>
      <c r="J28" s="5">
        <v>12184</v>
      </c>
      <c r="K28" s="5">
        <v>0</v>
      </c>
      <c r="L28" s="5">
        <v>604</v>
      </c>
      <c r="M28" s="5">
        <v>891</v>
      </c>
      <c r="N28" s="5">
        <v>781</v>
      </c>
      <c r="O28" s="5">
        <v>0</v>
      </c>
      <c r="P28" s="5">
        <v>2293</v>
      </c>
      <c r="Q28" s="5">
        <v>192</v>
      </c>
      <c r="R28" s="5">
        <v>1638</v>
      </c>
      <c r="S28" s="5">
        <v>46947</v>
      </c>
      <c r="T28" s="5">
        <v>0</v>
      </c>
      <c r="U28" s="5">
        <v>0</v>
      </c>
      <c r="V28" s="5">
        <v>0</v>
      </c>
      <c r="W28" s="5">
        <f t="shared" si="3"/>
        <v>304919</v>
      </c>
      <c r="X28" s="5">
        <v>-163</v>
      </c>
      <c r="Y28" s="28">
        <f t="shared" si="4"/>
        <v>304756</v>
      </c>
    </row>
    <row r="29" spans="1:25" ht="13.5">
      <c r="A29" s="21" t="s">
        <v>54</v>
      </c>
      <c r="B29" s="12"/>
      <c r="C29" s="10">
        <v>19797</v>
      </c>
      <c r="D29" s="5">
        <v>13535</v>
      </c>
      <c r="E29" s="5">
        <v>1768</v>
      </c>
      <c r="F29" s="5">
        <v>2665</v>
      </c>
      <c r="G29" s="5">
        <v>0</v>
      </c>
      <c r="H29" s="5">
        <v>0</v>
      </c>
      <c r="I29" s="5">
        <v>2743</v>
      </c>
      <c r="J29" s="5">
        <v>6953</v>
      </c>
      <c r="K29" s="5">
        <v>0</v>
      </c>
      <c r="L29" s="5">
        <v>104</v>
      </c>
      <c r="M29" s="5">
        <v>150</v>
      </c>
      <c r="N29" s="5">
        <v>133</v>
      </c>
      <c r="O29" s="5">
        <v>0</v>
      </c>
      <c r="P29" s="5">
        <v>1280</v>
      </c>
      <c r="Q29" s="5">
        <v>0</v>
      </c>
      <c r="R29" s="5">
        <v>45</v>
      </c>
      <c r="S29" s="5">
        <v>9471</v>
      </c>
      <c r="T29" s="5">
        <v>0</v>
      </c>
      <c r="U29" s="5">
        <v>0</v>
      </c>
      <c r="V29" s="5">
        <v>0</v>
      </c>
      <c r="W29" s="5">
        <f t="shared" si="3"/>
        <v>58644</v>
      </c>
      <c r="X29" s="5">
        <v>-6</v>
      </c>
      <c r="Y29" s="28">
        <f t="shared" si="4"/>
        <v>58638</v>
      </c>
    </row>
    <row r="30" spans="1:25" ht="13.5">
      <c r="A30" s="23" t="s">
        <v>55</v>
      </c>
      <c r="B30" s="13"/>
      <c r="C30" s="11">
        <v>539396</v>
      </c>
      <c r="D30" s="7">
        <v>426556</v>
      </c>
      <c r="E30" s="7">
        <v>47504</v>
      </c>
      <c r="F30" s="7">
        <v>84007</v>
      </c>
      <c r="G30" s="7">
        <v>0</v>
      </c>
      <c r="H30" s="7">
        <v>0</v>
      </c>
      <c r="I30" s="7">
        <v>28590</v>
      </c>
      <c r="J30" s="7">
        <v>72587</v>
      </c>
      <c r="K30" s="7">
        <v>621</v>
      </c>
      <c r="L30" s="7">
        <v>2991</v>
      </c>
      <c r="M30" s="7">
        <v>4319</v>
      </c>
      <c r="N30" s="7">
        <v>3782</v>
      </c>
      <c r="O30" s="7">
        <v>0</v>
      </c>
      <c r="P30" s="7">
        <v>13850</v>
      </c>
      <c r="Q30" s="7">
        <v>3076</v>
      </c>
      <c r="R30" s="7">
        <v>20276</v>
      </c>
      <c r="S30" s="7">
        <v>226751</v>
      </c>
      <c r="T30" s="7">
        <v>1321</v>
      </c>
      <c r="U30" s="7">
        <v>0</v>
      </c>
      <c r="V30" s="7">
        <v>0</v>
      </c>
      <c r="W30" s="7">
        <f t="shared" si="3"/>
        <v>1475627</v>
      </c>
      <c r="X30" s="7">
        <v>0</v>
      </c>
      <c r="Y30" s="30">
        <f t="shared" si="4"/>
        <v>1475627</v>
      </c>
    </row>
    <row r="32" ht="21"/>
    <row r="33" ht="13.5"/>
    <row r="34" ht="13.5"/>
  </sheetData>
  <sheetProtection/>
  <mergeCells count="3">
    <mergeCell ref="A9:B9"/>
    <mergeCell ref="A10:B10"/>
    <mergeCell ref="A19:B19"/>
  </mergeCells>
  <printOptions/>
  <pageMargins left="0.5905511811023623" right="0.5905511811023623" top="0.984251968503937" bottom="0.5905511811023623" header="0.5118110236220472" footer="0.31496062992125984"/>
  <pageSetup fitToWidth="2" fitToHeight="1" horizontalDpi="600" verticalDpi="600" orientation="landscape" paperSize="9" scale="85" r:id="rId2"/>
  <headerFooter alignWithMargins="0">
    <oddHeader>&amp;C&amp;14参考第１表　市町村別基準財政収入額総括表&amp;R&amp;14&amp;Y（単位：千円）</oddHeader>
    <oddFooter>&amp;C- &amp;P -</oddFooter>
  </headerFooter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400084</dc:creator>
  <cp:keywords/>
  <dc:description/>
  <cp:lastModifiedBy>Windows ユーザー</cp:lastModifiedBy>
  <cp:lastPrinted>2018-02-08T03:59:06Z</cp:lastPrinted>
  <dcterms:created xsi:type="dcterms:W3CDTF">2006-01-19T09:04:04Z</dcterms:created>
  <dcterms:modified xsi:type="dcterms:W3CDTF">2019-12-13T02:37:18Z</dcterms:modified>
  <cp:category/>
  <cp:version/>
  <cp:contentType/>
  <cp:contentStatus/>
</cp:coreProperties>
</file>