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参考２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'参考２表'!$A$3:$BK$30</definedName>
    <definedName name="_xlnm.Print_Titles" localSheetId="0">'参考２表'!$A:$B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<sst xmlns="http://schemas.openxmlformats.org/spreadsheetml/2006/main" count="156" uniqueCount="132">
  <si>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</si>
  <si>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</si>
  <si>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</si>
  <si>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</si>
  <si>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</si>
  <si>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</si>
  <si>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</si>
  <si>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</si>
  <si>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</si>
  <si>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</si>
  <si>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</si>
  <si>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</si>
  <si>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</si>
  <si>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</si>
  <si>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</si>
  <si>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</si>
  <si>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</si>
  <si>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</si>
  <si>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</si>
  <si>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</si>
  <si>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</si>
  <si>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</si>
  <si>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</si>
  <si>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</si>
  <si>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</si>
  <si>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</si>
  <si>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</si>
  <si>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</si>
  <si>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</si>
  <si>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</si>
  <si>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</si>
  <si>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</si>
  <si>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</si>
  <si>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</si>
  <si>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</si>
  <si>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</si>
  <si>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臨時税収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</si>
  <si>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</si>
  <si>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</si>
  <si>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</si>
  <si>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</si>
  <si>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</si>
  <si>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</si>
  <si>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</si>
  <si>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</si>
  <si>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</si>
  <si>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</si>
  <si>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</si>
  <si>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</si>
  <si>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</si>
  <si>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</si>
  <si>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</si>
  <si>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</si>
  <si>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</si>
  <si>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</si>
  <si>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</si>
  <si>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</si>
  <si>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</si>
  <si>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</si>
  <si>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</si>
  <si>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</si>
  <si>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</si>
  <si>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</si>
  <si>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</si>
  <si>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</si>
  <si>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</si>
  <si>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</si>
  <si>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</si>
  <si>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</si>
  <si>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</si>
  <si>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</si>
  <si>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</si>
  <si>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</si>
  <si>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</si>
  <si>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</si>
  <si>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</si>
  <si>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</si>
  <si>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</si>
  <si>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</si>
  <si>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</si>
  <si>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</si>
  <si>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</si>
  <si>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</si>
  <si>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</si>
  <si>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</si>
  <si>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</si>
  <si>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</si>
  <si>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</si>
  <si>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</si>
  <si>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</si>
  <si>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</si>
  <si>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</si>
  <si>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</si>
  <si>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</si>
  <si>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</si>
  <si>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</si>
  <si>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</si>
  <si>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</si>
  <si>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</si>
  <si>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</si>
  <si>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</si>
  <si>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</si>
  <si>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</si>
  <si>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</si>
  <si>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</si>
  <si>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</si>
  <si>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</si>
  <si>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</si>
  <si>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</si>
  <si>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</si>
  <si>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</si>
  <si>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</si>
  <si>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</si>
  <si>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</si>
  <si>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</si>
  <si>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</si>
  <si>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</si>
  <si>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</si>
  <si>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</si>
  <si>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</si>
  <si>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</si>
  <si>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産　　業　　経　　済　　費</t>
  </si>
  <si>
    <t>東日本大震災</t>
  </si>
  <si>
    <t>全国緊急防災</t>
  </si>
  <si>
    <t>施策債</t>
  </si>
  <si>
    <t>地域経済  
雇用対策費</t>
  </si>
  <si>
    <t>参考第２表　市町村別基準財政需要額総括表</t>
  </si>
  <si>
    <t>地域の元気
創造事業費</t>
  </si>
  <si>
    <t>人口減少等
特別対策事業費</t>
  </si>
  <si>
    <t>幼稚園等の小学校就学前子どもの数</t>
  </si>
  <si>
    <t>　　個　　別　　算　　定　　経　　費</t>
  </si>
  <si>
    <t>包括算定経費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</si>
</sst>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5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Alignment="1" quotePrefix="1">
      <alignment/>
      <protection/>
    </xf>
    <xf numFmtId="0" fontId="6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15" xfId="61" applyNumberFormat="1" applyFont="1" applyFill="1" applyBorder="1" applyAlignment="1">
      <alignment/>
      <protection/>
    </xf>
    <xf numFmtId="41" fontId="11" fillId="0" borderId="16" xfId="61" applyNumberFormat="1" applyFont="1" applyFill="1" applyBorder="1" applyAlignment="1">
      <alignment/>
      <protection/>
    </xf>
    <xf numFmtId="41" fontId="11" fillId="0" borderId="17" xfId="61" applyNumberFormat="1" applyFont="1" applyFill="1" applyBorder="1" applyAlignment="1">
      <alignment/>
      <protection/>
    </xf>
    <xf numFmtId="41" fontId="4" fillId="0" borderId="0" xfId="61" applyNumberFormat="1" applyFont="1" applyFill="1">
      <alignment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Alignment="1">
      <alignment/>
      <protection/>
    </xf>
    <xf numFmtId="41" fontId="11" fillId="0" borderId="0" xfId="61" applyNumberFormat="1" applyFont="1" applyFill="1">
      <alignment/>
      <protection/>
    </xf>
    <xf numFmtId="41" fontId="11" fillId="0" borderId="16" xfId="61" applyNumberFormat="1" applyFont="1" applyFill="1" applyBorder="1">
      <alignment/>
      <protection/>
    </xf>
    <xf numFmtId="0" fontId="4" fillId="0" borderId="0" xfId="61" applyFont="1" applyFill="1" applyAlignment="1">
      <alignment/>
      <protection/>
    </xf>
    <xf numFmtId="0" fontId="6" fillId="0" borderId="18" xfId="61" applyFont="1" applyFill="1" applyBorder="1">
      <alignment/>
      <protection/>
    </xf>
    <xf numFmtId="0" fontId="6" fillId="0" borderId="19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19" xfId="61" applyFont="1" applyFill="1" applyBorder="1" applyAlignment="1" quotePrefix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textRotation="255"/>
      <protection/>
    </xf>
    <xf numFmtId="0" fontId="6" fillId="0" borderId="11" xfId="61" applyFont="1" applyFill="1" applyBorder="1" applyAlignment="1">
      <alignment textRotation="255"/>
      <protection/>
    </xf>
    <xf numFmtId="0" fontId="14" fillId="0" borderId="12" xfId="62" applyFont="1" applyFill="1" applyBorder="1" applyAlignment="1">
      <alignment horizontal="center"/>
      <protection/>
    </xf>
    <xf numFmtId="0" fontId="14" fillId="0" borderId="11" xfId="62" applyFont="1" applyFill="1" applyBorder="1" applyAlignment="1">
      <alignment horizontal="center"/>
      <protection/>
    </xf>
    <xf numFmtId="0" fontId="6" fillId="33" borderId="10" xfId="61" applyNumberFormat="1" applyFont="1" applyFill="1" applyBorder="1" applyAlignment="1">
      <alignment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shrinkToFit="1"/>
      <protection/>
    </xf>
    <xf numFmtId="0" fontId="6" fillId="33" borderId="21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 shrinkToFit="1"/>
      <protection/>
    </xf>
    <xf numFmtId="0" fontId="6" fillId="33" borderId="22" xfId="61" applyNumberFormat="1" applyFont="1" applyFill="1" applyBorder="1" applyAlignment="1">
      <alignment horizontal="center" vertical="center"/>
      <protection/>
    </xf>
    <xf numFmtId="0" fontId="6" fillId="33" borderId="22" xfId="61" applyNumberFormat="1" applyFont="1" applyFill="1" applyBorder="1" applyAlignment="1" quotePrefix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Continuous" vertical="center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2" xfId="61" applyNumberFormat="1" applyFont="1" applyFill="1" applyBorder="1" applyAlignment="1">
      <alignment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5" fillId="0" borderId="0" xfId="61" applyNumberFormat="1" applyFont="1" applyFill="1" applyAlignment="1">
      <alignment/>
      <protection/>
    </xf>
    <xf numFmtId="0" fontId="15" fillId="0" borderId="0" xfId="61" applyFont="1" applyFill="1" applyAlignment="1">
      <alignment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>
      <alignment horizontal="center" vertical="center"/>
      <protection/>
    </xf>
    <xf numFmtId="0" fontId="6" fillId="33" borderId="14" xfId="61" applyNumberFormat="1" applyFont="1" applyFill="1" applyBorder="1" applyAlignment="1">
      <alignment horizontal="center" vertical="center"/>
      <protection/>
    </xf>
    <xf numFmtId="0" fontId="14" fillId="33" borderId="10" xfId="61" applyNumberFormat="1" applyFont="1" applyFill="1" applyBorder="1" applyAlignment="1">
      <alignment horizontal="center" vertical="center" wrapText="1" shrinkToFit="1"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1" fillId="33" borderId="10" xfId="61" applyNumberFormat="1" applyFont="1" applyFill="1" applyBorder="1" applyAlignment="1">
      <alignment horizontal="center" vertical="center" wrapText="1"/>
      <protection/>
    </xf>
    <xf numFmtId="0" fontId="11" fillId="33" borderId="11" xfId="61" applyNumberFormat="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0" fontId="6" fillId="33" borderId="21" xfId="61" applyNumberFormat="1" applyFont="1" applyFill="1" applyBorder="1" applyAlignment="1">
      <alignment vertical="center"/>
      <protection/>
    </xf>
    <xf numFmtId="0" fontId="6" fillId="33" borderId="13" xfId="61" applyNumberFormat="1" applyFont="1" applyFill="1" applyBorder="1" applyAlignment="1">
      <alignment vertical="center"/>
      <protection/>
    </xf>
    <xf numFmtId="0" fontId="6" fillId="33" borderId="14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5" xfId="62"/>
    <cellStyle name="標準_公債費_1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620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3340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33400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46</xdr:col>
      <xdr:colOff>0</xdr:colOff>
      <xdr:row>5</xdr:row>
      <xdr:rowOff>38100</xdr:rowOff>
    </xdr:from>
    <xdr:to>
      <xdr:col>46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40224075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60</xdr:col>
      <xdr:colOff>0</xdr:colOff>
      <xdr:row>5</xdr:row>
      <xdr:rowOff>38100</xdr:rowOff>
    </xdr:from>
    <xdr:to>
      <xdr:col>60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2701825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1</xdr:col>
      <xdr:colOff>0</xdr:colOff>
      <xdr:row>7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096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3" y="51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5" y="65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2" y="82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7" y="96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7" y="38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8" y="65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0"/>
  <sheetViews>
    <sheetView showGridLines="0" tabSelected="1" zoomScalePageLayoutView="0" workbookViewId="0" topLeftCell="A1">
      <pane xSplit="2" ySplit="8" topLeftCell="AX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Y32" sqref="AY32:AZ52"/>
    </sheetView>
  </sheetViews>
  <sheetFormatPr defaultColWidth="8.875" defaultRowHeight="13.5"/>
  <cols>
    <col min="1" max="1" width="10.625" style="29" customWidth="1"/>
    <col min="2" max="2" width="5.75390625" style="29" customWidth="1"/>
    <col min="3" max="59" width="11.625" style="4" customWidth="1"/>
    <col min="60" max="60" width="12.625" style="4" customWidth="1"/>
    <col min="61" max="63" width="11.625" style="4" customWidth="1"/>
    <col min="64" max="64" width="15.00390625" style="4" bestFit="1" customWidth="1"/>
    <col min="65" max="16384" width="8.875" style="4" customWidth="1"/>
  </cols>
  <sheetData>
    <row r="2" spans="1:2" s="53" customFormat="1" ht="13.5">
      <c r="A2" s="53" t="s">
        <v>126</v>
      </c>
      <c r="B2" s="54"/>
    </row>
    <row r="3" spans="1:52" s="1" customFormat="1" ht="14.25">
      <c r="A3" s="54"/>
      <c r="B3" s="22"/>
      <c r="C3" s="19"/>
      <c r="AT3" s="2"/>
      <c r="AU3" s="2"/>
      <c r="AW3" s="2"/>
      <c r="AY3" s="2"/>
      <c r="AZ3" s="2"/>
    </row>
    <row r="4" spans="1:63" ht="16.5" customHeight="1">
      <c r="A4" s="23"/>
      <c r="B4" s="30"/>
      <c r="C4" s="69" t="s">
        <v>130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1"/>
      <c r="BE4" s="57" t="s">
        <v>131</v>
      </c>
      <c r="BF4" s="59"/>
      <c r="BG4" s="36"/>
      <c r="BH4" s="37"/>
      <c r="BI4" s="3"/>
      <c r="BJ4" s="3"/>
      <c r="BK4" s="3"/>
    </row>
    <row r="5" spans="1:63" ht="16.5" customHeight="1">
      <c r="A5" s="24"/>
      <c r="B5" s="31"/>
      <c r="C5" s="55" t="s">
        <v>15</v>
      </c>
      <c r="D5" s="57" t="s">
        <v>109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57" t="s">
        <v>113</v>
      </c>
      <c r="P5" s="58"/>
      <c r="Q5" s="58"/>
      <c r="R5" s="58"/>
      <c r="S5" s="58"/>
      <c r="T5" s="58"/>
      <c r="U5" s="58"/>
      <c r="V5" s="58"/>
      <c r="W5" s="58"/>
      <c r="X5" s="59"/>
      <c r="Y5" s="57" t="s">
        <v>114</v>
      </c>
      <c r="Z5" s="58"/>
      <c r="AA5" s="58"/>
      <c r="AB5" s="58"/>
      <c r="AC5" s="58"/>
      <c r="AD5" s="59"/>
      <c r="AE5" s="57" t="s">
        <v>121</v>
      </c>
      <c r="AF5" s="58"/>
      <c r="AG5" s="59"/>
      <c r="AH5" s="57" t="s">
        <v>115</v>
      </c>
      <c r="AI5" s="58"/>
      <c r="AJ5" s="58"/>
      <c r="AK5" s="58"/>
      <c r="AL5" s="59"/>
      <c r="AM5" s="60" t="s">
        <v>125</v>
      </c>
      <c r="AN5" s="60" t="s">
        <v>127</v>
      </c>
      <c r="AO5" s="60" t="s">
        <v>128</v>
      </c>
      <c r="AP5" s="57" t="s">
        <v>119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9"/>
      <c r="BE5" s="62" t="s">
        <v>107</v>
      </c>
      <c r="BF5" s="62" t="s">
        <v>108</v>
      </c>
      <c r="BG5" s="38" t="s">
        <v>37</v>
      </c>
      <c r="BH5" s="39" t="s">
        <v>1</v>
      </c>
      <c r="BI5" s="6" t="s">
        <v>37</v>
      </c>
      <c r="BJ5" s="8"/>
      <c r="BK5" s="6" t="s">
        <v>37</v>
      </c>
    </row>
    <row r="6" spans="1:63" ht="16.5" customHeight="1">
      <c r="A6" s="24"/>
      <c r="B6" s="31" t="s">
        <v>16</v>
      </c>
      <c r="C6" s="56"/>
      <c r="D6" s="57" t="s">
        <v>17</v>
      </c>
      <c r="E6" s="59"/>
      <c r="F6" s="57" t="s">
        <v>18</v>
      </c>
      <c r="G6" s="58"/>
      <c r="H6" s="58"/>
      <c r="I6" s="59"/>
      <c r="J6" s="40" t="s">
        <v>88</v>
      </c>
      <c r="K6" s="57" t="s">
        <v>19</v>
      </c>
      <c r="L6" s="59"/>
      <c r="M6" s="41" t="s">
        <v>90</v>
      </c>
      <c r="N6" s="42" t="s">
        <v>20</v>
      </c>
      <c r="O6" s="57" t="s">
        <v>21</v>
      </c>
      <c r="P6" s="58"/>
      <c r="Q6" s="59"/>
      <c r="R6" s="57" t="s">
        <v>22</v>
      </c>
      <c r="S6" s="58"/>
      <c r="T6" s="59"/>
      <c r="U6" s="57" t="s">
        <v>23</v>
      </c>
      <c r="V6" s="59"/>
      <c r="W6" s="57" t="s">
        <v>24</v>
      </c>
      <c r="X6" s="59"/>
      <c r="Y6" s="43" t="s">
        <v>7</v>
      </c>
      <c r="Z6" s="41" t="s">
        <v>91</v>
      </c>
      <c r="AA6" s="44" t="s">
        <v>3</v>
      </c>
      <c r="AB6" s="57" t="s">
        <v>25</v>
      </c>
      <c r="AC6" s="59"/>
      <c r="AD6" s="40" t="s">
        <v>93</v>
      </c>
      <c r="AE6" s="40" t="s">
        <v>94</v>
      </c>
      <c r="AF6" s="45" t="s">
        <v>96</v>
      </c>
      <c r="AG6" s="43" t="s">
        <v>10</v>
      </c>
      <c r="AH6" s="43" t="s">
        <v>26</v>
      </c>
      <c r="AI6" s="57" t="s">
        <v>27</v>
      </c>
      <c r="AJ6" s="59"/>
      <c r="AK6" s="57" t="s">
        <v>98</v>
      </c>
      <c r="AL6" s="59"/>
      <c r="AM6" s="61"/>
      <c r="AN6" s="61"/>
      <c r="AO6" s="61"/>
      <c r="AP6" s="36"/>
      <c r="AQ6" s="37" t="s">
        <v>11</v>
      </c>
      <c r="AR6" s="37" t="s">
        <v>28</v>
      </c>
      <c r="AS6" s="37" t="s">
        <v>29</v>
      </c>
      <c r="AT6" s="37" t="s">
        <v>30</v>
      </c>
      <c r="AU6" s="37" t="s">
        <v>31</v>
      </c>
      <c r="AV6" s="37" t="s">
        <v>32</v>
      </c>
      <c r="AW6" s="37" t="s">
        <v>33</v>
      </c>
      <c r="AX6" s="37" t="s">
        <v>36</v>
      </c>
      <c r="AY6" s="37" t="s">
        <v>12</v>
      </c>
      <c r="AZ6" s="37" t="s">
        <v>122</v>
      </c>
      <c r="BA6" s="37" t="s">
        <v>34</v>
      </c>
      <c r="BB6" s="37" t="s">
        <v>35</v>
      </c>
      <c r="BC6" s="37" t="s">
        <v>118</v>
      </c>
      <c r="BD6" s="46" t="s">
        <v>83</v>
      </c>
      <c r="BE6" s="63"/>
      <c r="BF6" s="63"/>
      <c r="BG6" s="38"/>
      <c r="BH6" s="39"/>
      <c r="BI6" s="6"/>
      <c r="BJ6" s="6" t="s">
        <v>5</v>
      </c>
      <c r="BK6" s="6"/>
    </row>
    <row r="7" spans="1:63" ht="16.5" customHeight="1">
      <c r="A7" s="24"/>
      <c r="B7" s="32" t="s">
        <v>38</v>
      </c>
      <c r="C7" s="55" t="s">
        <v>39</v>
      </c>
      <c r="D7" s="55" t="s">
        <v>40</v>
      </c>
      <c r="E7" s="55" t="s">
        <v>41</v>
      </c>
      <c r="F7" s="57" t="s">
        <v>42</v>
      </c>
      <c r="G7" s="59"/>
      <c r="H7" s="57" t="s">
        <v>13</v>
      </c>
      <c r="I7" s="59"/>
      <c r="J7" s="37" t="s">
        <v>100</v>
      </c>
      <c r="K7" s="55" t="s">
        <v>89</v>
      </c>
      <c r="L7" s="37" t="s">
        <v>102</v>
      </c>
      <c r="M7" s="55" t="s">
        <v>89</v>
      </c>
      <c r="N7" s="55" t="s">
        <v>89</v>
      </c>
      <c r="O7" s="55" t="s">
        <v>43</v>
      </c>
      <c r="P7" s="55" t="s">
        <v>111</v>
      </c>
      <c r="Q7" s="55" t="s">
        <v>44</v>
      </c>
      <c r="R7" s="55" t="s">
        <v>110</v>
      </c>
      <c r="S7" s="55" t="s">
        <v>111</v>
      </c>
      <c r="T7" s="55" t="s">
        <v>44</v>
      </c>
      <c r="U7" s="55" t="s">
        <v>45</v>
      </c>
      <c r="V7" s="55" t="s">
        <v>112</v>
      </c>
      <c r="W7" s="55" t="s">
        <v>89</v>
      </c>
      <c r="X7" s="65" t="s">
        <v>129</v>
      </c>
      <c r="Y7" s="55" t="s">
        <v>14</v>
      </c>
      <c r="Z7" s="55" t="s">
        <v>92</v>
      </c>
      <c r="AA7" s="55" t="s">
        <v>46</v>
      </c>
      <c r="AB7" s="37" t="s">
        <v>104</v>
      </c>
      <c r="AC7" s="47" t="s">
        <v>105</v>
      </c>
      <c r="AD7" s="55" t="s">
        <v>89</v>
      </c>
      <c r="AE7" s="55" t="s">
        <v>95</v>
      </c>
      <c r="AF7" s="37" t="s">
        <v>106</v>
      </c>
      <c r="AG7" s="55" t="s">
        <v>47</v>
      </c>
      <c r="AH7" s="55" t="s">
        <v>48</v>
      </c>
      <c r="AI7" s="55" t="s">
        <v>49</v>
      </c>
      <c r="AJ7" s="55" t="s">
        <v>50</v>
      </c>
      <c r="AK7" s="55" t="s">
        <v>46</v>
      </c>
      <c r="AL7" s="55" t="s">
        <v>99</v>
      </c>
      <c r="AM7" s="55" t="s">
        <v>39</v>
      </c>
      <c r="AN7" s="55" t="s">
        <v>39</v>
      </c>
      <c r="AO7" s="55" t="s">
        <v>39</v>
      </c>
      <c r="AP7" s="38" t="s">
        <v>4</v>
      </c>
      <c r="AQ7" s="38" t="s">
        <v>51</v>
      </c>
      <c r="AR7" s="38" t="s">
        <v>52</v>
      </c>
      <c r="AS7" s="38" t="s">
        <v>52</v>
      </c>
      <c r="AT7" s="38" t="s">
        <v>53</v>
      </c>
      <c r="AU7" s="38" t="s">
        <v>54</v>
      </c>
      <c r="AV7" s="48"/>
      <c r="AW7" s="38" t="s">
        <v>53</v>
      </c>
      <c r="AX7" s="38" t="s">
        <v>53</v>
      </c>
      <c r="AY7" s="38" t="s">
        <v>55</v>
      </c>
      <c r="AZ7" s="38" t="s">
        <v>123</v>
      </c>
      <c r="BA7" s="38" t="s">
        <v>116</v>
      </c>
      <c r="BB7" s="38" t="s">
        <v>56</v>
      </c>
      <c r="BC7" s="38"/>
      <c r="BD7" s="49" t="s">
        <v>84</v>
      </c>
      <c r="BE7" s="63"/>
      <c r="BF7" s="63"/>
      <c r="BG7" s="39" t="s">
        <v>0</v>
      </c>
      <c r="BH7" s="39" t="s">
        <v>120</v>
      </c>
      <c r="BI7" s="7" t="s">
        <v>6</v>
      </c>
      <c r="BJ7" s="18"/>
      <c r="BK7" s="7" t="s">
        <v>2</v>
      </c>
    </row>
    <row r="8" spans="1:63" s="10" customFormat="1" ht="16.5" customHeight="1">
      <c r="A8" s="25"/>
      <c r="B8" s="33"/>
      <c r="C8" s="56"/>
      <c r="D8" s="56"/>
      <c r="E8" s="56"/>
      <c r="F8" s="50" t="s">
        <v>86</v>
      </c>
      <c r="G8" s="50" t="s">
        <v>87</v>
      </c>
      <c r="H8" s="50" t="s">
        <v>86</v>
      </c>
      <c r="I8" s="50" t="s">
        <v>87</v>
      </c>
      <c r="J8" s="50" t="s">
        <v>101</v>
      </c>
      <c r="K8" s="56"/>
      <c r="L8" s="50" t="s">
        <v>103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66"/>
      <c r="Y8" s="56"/>
      <c r="Z8" s="56"/>
      <c r="AA8" s="56"/>
      <c r="AB8" s="50" t="s">
        <v>101</v>
      </c>
      <c r="AC8" s="50" t="s">
        <v>101</v>
      </c>
      <c r="AD8" s="56"/>
      <c r="AE8" s="56"/>
      <c r="AF8" s="50" t="s">
        <v>97</v>
      </c>
      <c r="AG8" s="56"/>
      <c r="AH8" s="56"/>
      <c r="AI8" s="56"/>
      <c r="AJ8" s="56"/>
      <c r="AK8" s="56"/>
      <c r="AL8" s="56"/>
      <c r="AM8" s="56"/>
      <c r="AN8" s="56"/>
      <c r="AO8" s="56"/>
      <c r="AP8" s="51"/>
      <c r="AQ8" s="50" t="s">
        <v>57</v>
      </c>
      <c r="AR8" s="50" t="s">
        <v>58</v>
      </c>
      <c r="AS8" s="50" t="s">
        <v>59</v>
      </c>
      <c r="AT8" s="50" t="s">
        <v>60</v>
      </c>
      <c r="AU8" s="50" t="s">
        <v>61</v>
      </c>
      <c r="AV8" s="50" t="s">
        <v>62</v>
      </c>
      <c r="AW8" s="50" t="s">
        <v>61</v>
      </c>
      <c r="AX8" s="50" t="s">
        <v>61</v>
      </c>
      <c r="AY8" s="50" t="s">
        <v>61</v>
      </c>
      <c r="AZ8" s="50" t="s">
        <v>124</v>
      </c>
      <c r="BA8" s="50" t="s">
        <v>117</v>
      </c>
      <c r="BB8" s="50" t="s">
        <v>61</v>
      </c>
      <c r="BC8" s="50" t="s">
        <v>62</v>
      </c>
      <c r="BD8" s="52" t="s">
        <v>85</v>
      </c>
      <c r="BE8" s="64"/>
      <c r="BF8" s="64"/>
      <c r="BG8" s="51"/>
      <c r="BH8" s="51"/>
      <c r="BI8" s="9"/>
      <c r="BJ8" s="5"/>
      <c r="BK8" s="9"/>
    </row>
    <row r="9" spans="1:64" ht="13.5">
      <c r="A9" s="67" t="s">
        <v>8</v>
      </c>
      <c r="B9" s="68"/>
      <c r="C9" s="13">
        <f aca="true" t="shared" si="0" ref="C9:BJ9">C10+C19</f>
        <v>10777647</v>
      </c>
      <c r="D9" s="11">
        <f t="shared" si="0"/>
        <v>5399022</v>
      </c>
      <c r="E9" s="11">
        <f t="shared" si="0"/>
        <v>5957331</v>
      </c>
      <c r="F9" s="11">
        <f t="shared" si="0"/>
        <v>182791</v>
      </c>
      <c r="G9" s="11">
        <f t="shared" si="0"/>
        <v>219822</v>
      </c>
      <c r="H9" s="11">
        <f t="shared" si="0"/>
        <v>151874</v>
      </c>
      <c r="I9" s="11">
        <f t="shared" si="0"/>
        <v>219237</v>
      </c>
      <c r="J9" s="11">
        <f t="shared" si="0"/>
        <v>553053</v>
      </c>
      <c r="K9" s="11">
        <f t="shared" si="0"/>
        <v>394453</v>
      </c>
      <c r="L9" s="11">
        <f t="shared" si="0"/>
        <v>292360</v>
      </c>
      <c r="M9" s="11">
        <f t="shared" si="0"/>
        <v>9014391</v>
      </c>
      <c r="N9" s="11">
        <f t="shared" si="0"/>
        <v>1482635</v>
      </c>
      <c r="O9" s="11">
        <f t="shared" si="0"/>
        <v>2362779</v>
      </c>
      <c r="P9" s="11">
        <f t="shared" si="0"/>
        <v>2055300</v>
      </c>
      <c r="Q9" s="11">
        <f t="shared" si="0"/>
        <v>1998470</v>
      </c>
      <c r="R9" s="11">
        <f t="shared" si="0"/>
        <v>1112454</v>
      </c>
      <c r="S9" s="11">
        <f t="shared" si="0"/>
        <v>1191006</v>
      </c>
      <c r="T9" s="11">
        <f t="shared" si="0"/>
        <v>857682</v>
      </c>
      <c r="U9" s="11">
        <f t="shared" si="0"/>
        <v>210016</v>
      </c>
      <c r="V9" s="11">
        <f t="shared" si="0"/>
        <v>23942</v>
      </c>
      <c r="W9" s="11">
        <f t="shared" si="0"/>
        <v>4410524</v>
      </c>
      <c r="X9" s="11">
        <f t="shared" si="0"/>
        <v>1133937</v>
      </c>
      <c r="Y9" s="11">
        <f t="shared" si="0"/>
        <v>3788987</v>
      </c>
      <c r="Z9" s="11">
        <f t="shared" si="0"/>
        <v>20657028</v>
      </c>
      <c r="AA9" s="11">
        <f t="shared" si="0"/>
        <v>12707674</v>
      </c>
      <c r="AB9" s="11">
        <f t="shared" si="0"/>
        <v>18686636</v>
      </c>
      <c r="AC9" s="11">
        <f t="shared" si="0"/>
        <v>9978919</v>
      </c>
      <c r="AD9" s="11">
        <f t="shared" si="0"/>
        <v>4709884</v>
      </c>
      <c r="AE9" s="11">
        <f t="shared" si="0"/>
        <v>3557009</v>
      </c>
      <c r="AF9" s="11">
        <f t="shared" si="0"/>
        <v>2259906</v>
      </c>
      <c r="AG9" s="11">
        <f t="shared" si="0"/>
        <v>1053970</v>
      </c>
      <c r="AH9" s="11">
        <f t="shared" si="0"/>
        <v>1565820</v>
      </c>
      <c r="AI9" s="11">
        <f t="shared" si="0"/>
        <v>499447</v>
      </c>
      <c r="AJ9" s="11">
        <f t="shared" si="0"/>
        <v>686305</v>
      </c>
      <c r="AK9" s="11">
        <f t="shared" si="0"/>
        <v>14075502</v>
      </c>
      <c r="AL9" s="11">
        <f t="shared" si="0"/>
        <v>1506740</v>
      </c>
      <c r="AM9" s="11">
        <f t="shared" si="0"/>
        <v>667047</v>
      </c>
      <c r="AN9" s="11">
        <f>AN10+AN19</f>
        <v>1987112</v>
      </c>
      <c r="AO9" s="11">
        <f>AO10+AO19</f>
        <v>3545737</v>
      </c>
      <c r="AP9" s="11">
        <f t="shared" si="0"/>
        <v>1035696</v>
      </c>
      <c r="AQ9" s="11">
        <f t="shared" si="0"/>
        <v>2217749</v>
      </c>
      <c r="AR9" s="11">
        <f t="shared" si="0"/>
        <v>288454</v>
      </c>
      <c r="AS9" s="11">
        <f t="shared" si="0"/>
        <v>629762</v>
      </c>
      <c r="AT9" s="11">
        <f t="shared" si="0"/>
        <v>64042</v>
      </c>
      <c r="AU9" s="11">
        <f t="shared" si="0"/>
        <v>397</v>
      </c>
      <c r="AV9" s="11">
        <f t="shared" si="0"/>
        <v>2650438</v>
      </c>
      <c r="AW9" s="11">
        <f t="shared" si="0"/>
        <v>794736</v>
      </c>
      <c r="AX9" s="11">
        <f t="shared" si="0"/>
        <v>320461</v>
      </c>
      <c r="AY9" s="11">
        <f t="shared" si="0"/>
        <v>11657586</v>
      </c>
      <c r="AZ9" s="11">
        <f>AZ10+AZ19</f>
        <v>646654</v>
      </c>
      <c r="BA9" s="11">
        <f t="shared" si="0"/>
        <v>1598</v>
      </c>
      <c r="BB9" s="11">
        <f t="shared" si="0"/>
        <v>10650049</v>
      </c>
      <c r="BC9" s="11">
        <f t="shared" si="0"/>
        <v>8903882</v>
      </c>
      <c r="BD9" s="11">
        <f t="shared" si="0"/>
        <v>316766</v>
      </c>
      <c r="BE9" s="11">
        <f t="shared" si="0"/>
        <v>14406959</v>
      </c>
      <c r="BF9" s="11">
        <f t="shared" si="0"/>
        <v>4979173</v>
      </c>
      <c r="BG9" s="11">
        <f t="shared" si="0"/>
        <v>211498851</v>
      </c>
      <c r="BH9" s="11">
        <f t="shared" si="0"/>
        <v>12733058</v>
      </c>
      <c r="BI9" s="11">
        <f t="shared" si="0"/>
        <v>198765793</v>
      </c>
      <c r="BJ9" s="11">
        <f t="shared" si="0"/>
        <v>325013</v>
      </c>
      <c r="BK9" s="12">
        <f>BK10+BK19</f>
        <v>199090806</v>
      </c>
      <c r="BL9" s="17"/>
    </row>
    <row r="10" spans="1:63" ht="13.5">
      <c r="A10" s="67" t="s">
        <v>9</v>
      </c>
      <c r="B10" s="68"/>
      <c r="C10" s="11">
        <f aca="true" t="shared" si="1" ref="C10:AH10">SUM(C11:C18)</f>
        <v>8936526</v>
      </c>
      <c r="D10" s="11">
        <f t="shared" si="1"/>
        <v>4127101</v>
      </c>
      <c r="E10" s="11">
        <f t="shared" si="1"/>
        <v>4974382</v>
      </c>
      <c r="F10" s="11">
        <f t="shared" si="1"/>
        <v>70569</v>
      </c>
      <c r="G10" s="11">
        <f t="shared" si="1"/>
        <v>105628</v>
      </c>
      <c r="H10" s="11">
        <f t="shared" si="1"/>
        <v>97735</v>
      </c>
      <c r="I10" s="11">
        <f t="shared" si="1"/>
        <v>145697</v>
      </c>
      <c r="J10" s="11">
        <f t="shared" si="1"/>
        <v>529086</v>
      </c>
      <c r="K10" s="11">
        <f t="shared" si="1"/>
        <v>354965</v>
      </c>
      <c r="L10" s="11">
        <f t="shared" si="1"/>
        <v>251268</v>
      </c>
      <c r="M10" s="11">
        <f t="shared" si="1"/>
        <v>7777971</v>
      </c>
      <c r="N10" s="11">
        <f t="shared" si="1"/>
        <v>1259168</v>
      </c>
      <c r="O10" s="11">
        <f t="shared" si="1"/>
        <v>1958514</v>
      </c>
      <c r="P10" s="11">
        <f t="shared" si="1"/>
        <v>1709350</v>
      </c>
      <c r="Q10" s="11">
        <f t="shared" si="1"/>
        <v>1571757</v>
      </c>
      <c r="R10" s="11">
        <f t="shared" si="1"/>
        <v>902279</v>
      </c>
      <c r="S10" s="11">
        <f t="shared" si="1"/>
        <v>1033664</v>
      </c>
      <c r="T10" s="11">
        <f t="shared" si="1"/>
        <v>660020</v>
      </c>
      <c r="U10" s="11">
        <f t="shared" si="1"/>
        <v>210016</v>
      </c>
      <c r="V10" s="11">
        <f t="shared" si="1"/>
        <v>23942</v>
      </c>
      <c r="W10" s="11">
        <f t="shared" si="1"/>
        <v>3546227</v>
      </c>
      <c r="X10" s="11">
        <f t="shared" si="1"/>
        <v>1133937</v>
      </c>
      <c r="Y10" s="11">
        <f t="shared" si="1"/>
        <v>3149005</v>
      </c>
      <c r="Z10" s="11">
        <f t="shared" si="1"/>
        <v>17838775</v>
      </c>
      <c r="AA10" s="11">
        <f t="shared" si="1"/>
        <v>9728540</v>
      </c>
      <c r="AB10" s="11">
        <f t="shared" si="1"/>
        <v>14881222</v>
      </c>
      <c r="AC10" s="11">
        <f t="shared" si="1"/>
        <v>8500221</v>
      </c>
      <c r="AD10" s="11">
        <f t="shared" si="1"/>
        <v>4098046</v>
      </c>
      <c r="AE10" s="11">
        <f t="shared" si="1"/>
        <v>2561380</v>
      </c>
      <c r="AF10" s="11">
        <f t="shared" si="1"/>
        <v>1492539</v>
      </c>
      <c r="AG10" s="11">
        <f t="shared" si="1"/>
        <v>859119</v>
      </c>
      <c r="AH10" s="11">
        <f t="shared" si="1"/>
        <v>1171204</v>
      </c>
      <c r="AI10" s="11">
        <f aca="true" t="shared" si="2" ref="AI10:BK10">SUM(AI11:AI18)</f>
        <v>399688</v>
      </c>
      <c r="AJ10" s="11">
        <f t="shared" si="2"/>
        <v>559930</v>
      </c>
      <c r="AK10" s="11">
        <f t="shared" si="2"/>
        <v>10392549</v>
      </c>
      <c r="AL10" s="11">
        <f t="shared" si="2"/>
        <v>1173313</v>
      </c>
      <c r="AM10" s="11">
        <f t="shared" si="2"/>
        <v>353156</v>
      </c>
      <c r="AN10" s="11">
        <f>SUM(AN11:AN18)</f>
        <v>1473160</v>
      </c>
      <c r="AO10" s="11">
        <f>SUM(AO11:AO18)</f>
        <v>2265403</v>
      </c>
      <c r="AP10" s="11">
        <f t="shared" si="2"/>
        <v>620412</v>
      </c>
      <c r="AQ10" s="11">
        <f t="shared" si="2"/>
        <v>798909</v>
      </c>
      <c r="AR10" s="11">
        <f t="shared" si="2"/>
        <v>251811</v>
      </c>
      <c r="AS10" s="11">
        <f t="shared" si="2"/>
        <v>446230</v>
      </c>
      <c r="AT10" s="11">
        <f t="shared" si="2"/>
        <v>62178</v>
      </c>
      <c r="AU10" s="11">
        <f t="shared" si="2"/>
        <v>397</v>
      </c>
      <c r="AV10" s="11">
        <f t="shared" si="2"/>
        <v>1866514</v>
      </c>
      <c r="AW10" s="11">
        <f t="shared" si="2"/>
        <v>717304</v>
      </c>
      <c r="AX10" s="11">
        <f t="shared" si="2"/>
        <v>281851</v>
      </c>
      <c r="AY10" s="11">
        <f t="shared" si="2"/>
        <v>9389762</v>
      </c>
      <c r="AZ10" s="11">
        <f>SUM(AZ11:AZ18)</f>
        <v>469900</v>
      </c>
      <c r="BA10" s="11">
        <f t="shared" si="2"/>
        <v>1598</v>
      </c>
      <c r="BB10" s="11">
        <f t="shared" si="2"/>
        <v>6073681</v>
      </c>
      <c r="BC10" s="11">
        <f t="shared" si="2"/>
        <v>7747069</v>
      </c>
      <c r="BD10" s="11">
        <f t="shared" si="2"/>
        <v>316766</v>
      </c>
      <c r="BE10" s="11">
        <f t="shared" si="2"/>
        <v>11316602</v>
      </c>
      <c r="BF10" s="11">
        <f t="shared" si="2"/>
        <v>3340699</v>
      </c>
      <c r="BG10" s="11">
        <f t="shared" si="2"/>
        <v>165978735</v>
      </c>
      <c r="BH10" s="11">
        <f t="shared" si="2"/>
        <v>10870634</v>
      </c>
      <c r="BI10" s="11">
        <f t="shared" si="2"/>
        <v>155108101</v>
      </c>
      <c r="BJ10" s="11">
        <f t="shared" si="2"/>
        <v>318815</v>
      </c>
      <c r="BK10" s="12">
        <f t="shared" si="2"/>
        <v>155426916</v>
      </c>
    </row>
    <row r="11" spans="1:63" ht="13.5">
      <c r="A11" s="26" t="s">
        <v>68</v>
      </c>
      <c r="B11" s="34"/>
      <c r="C11" s="13">
        <v>2649669</v>
      </c>
      <c r="D11" s="13">
        <v>762563</v>
      </c>
      <c r="E11" s="13">
        <v>1314716</v>
      </c>
      <c r="F11" s="13">
        <v>54173</v>
      </c>
      <c r="G11" s="13">
        <v>78356</v>
      </c>
      <c r="H11" s="13">
        <v>36120</v>
      </c>
      <c r="I11" s="13">
        <v>56780</v>
      </c>
      <c r="J11" s="13">
        <v>185847</v>
      </c>
      <c r="K11" s="13">
        <v>126681</v>
      </c>
      <c r="L11" s="13">
        <v>78263</v>
      </c>
      <c r="M11" s="13">
        <v>3277992</v>
      </c>
      <c r="N11" s="13">
        <v>351994</v>
      </c>
      <c r="O11" s="13">
        <v>550886</v>
      </c>
      <c r="P11" s="13">
        <v>463250</v>
      </c>
      <c r="Q11" s="13">
        <v>317765</v>
      </c>
      <c r="R11" s="13">
        <v>224745</v>
      </c>
      <c r="S11" s="13">
        <v>315726</v>
      </c>
      <c r="T11" s="13">
        <v>146098</v>
      </c>
      <c r="U11" s="13">
        <v>210016</v>
      </c>
      <c r="V11" s="13">
        <v>23942</v>
      </c>
      <c r="W11" s="13">
        <v>981581</v>
      </c>
      <c r="X11" s="13">
        <v>437634</v>
      </c>
      <c r="Y11" s="13">
        <v>1421441</v>
      </c>
      <c r="Z11" s="13">
        <v>5767048</v>
      </c>
      <c r="AA11" s="13">
        <v>3197704</v>
      </c>
      <c r="AB11" s="13">
        <v>3816899</v>
      </c>
      <c r="AC11" s="13">
        <v>2386430</v>
      </c>
      <c r="AD11" s="13">
        <v>1236223</v>
      </c>
      <c r="AE11" s="13">
        <v>422254</v>
      </c>
      <c r="AF11" s="13">
        <v>297111</v>
      </c>
      <c r="AG11" s="13">
        <v>272347</v>
      </c>
      <c r="AH11" s="13">
        <v>298212</v>
      </c>
      <c r="AI11" s="13">
        <v>92949</v>
      </c>
      <c r="AJ11" s="13">
        <v>154100</v>
      </c>
      <c r="AK11" s="13">
        <v>2744851</v>
      </c>
      <c r="AL11" s="13">
        <v>313518</v>
      </c>
      <c r="AM11" s="13">
        <v>50757</v>
      </c>
      <c r="AN11" s="13">
        <v>414280</v>
      </c>
      <c r="AO11" s="13">
        <v>525888</v>
      </c>
      <c r="AP11" s="13">
        <v>37972</v>
      </c>
      <c r="AQ11" s="13">
        <v>25190</v>
      </c>
      <c r="AR11" s="13">
        <v>57685</v>
      </c>
      <c r="AS11" s="13">
        <v>171121</v>
      </c>
      <c r="AT11" s="13">
        <v>8120</v>
      </c>
      <c r="AU11" s="13">
        <v>397</v>
      </c>
      <c r="AV11" s="13">
        <v>570220</v>
      </c>
      <c r="AW11" s="13">
        <v>257931</v>
      </c>
      <c r="AX11" s="13">
        <v>90168</v>
      </c>
      <c r="AY11" s="13">
        <v>2820370</v>
      </c>
      <c r="AZ11" s="13">
        <v>67083</v>
      </c>
      <c r="BA11" s="13">
        <v>0</v>
      </c>
      <c r="BB11" s="13">
        <v>244808</v>
      </c>
      <c r="BC11" s="13">
        <v>1941152</v>
      </c>
      <c r="BD11" s="13">
        <v>316766</v>
      </c>
      <c r="BE11" s="13">
        <v>3301526</v>
      </c>
      <c r="BF11" s="13">
        <v>484424</v>
      </c>
      <c r="BG11" s="20">
        <f aca="true" t="shared" si="3" ref="BG11:BG18">SUM(C11:BF11)</f>
        <v>46451742</v>
      </c>
      <c r="BH11" s="13">
        <v>3951119</v>
      </c>
      <c r="BI11" s="13">
        <f>BG11-BH11</f>
        <v>42500623</v>
      </c>
      <c r="BJ11" s="13">
        <v>211242</v>
      </c>
      <c r="BK11" s="14">
        <f>BI11+BJ11</f>
        <v>42711865</v>
      </c>
    </row>
    <row r="12" spans="1:63" ht="13.5">
      <c r="A12" s="26" t="s">
        <v>69</v>
      </c>
      <c r="B12" s="34"/>
      <c r="C12" s="13">
        <v>917910</v>
      </c>
      <c r="D12" s="13">
        <v>581238</v>
      </c>
      <c r="E12" s="13">
        <v>498133</v>
      </c>
      <c r="F12" s="13">
        <v>0</v>
      </c>
      <c r="G12" s="13">
        <v>1063</v>
      </c>
      <c r="H12" s="13">
        <v>13178</v>
      </c>
      <c r="I12" s="13">
        <v>15487</v>
      </c>
      <c r="J12" s="13">
        <v>46600</v>
      </c>
      <c r="K12" s="13">
        <v>30796</v>
      </c>
      <c r="L12" s="13">
        <v>33178</v>
      </c>
      <c r="M12" s="13">
        <v>228361</v>
      </c>
      <c r="N12" s="13">
        <v>109545</v>
      </c>
      <c r="O12" s="13">
        <v>210211</v>
      </c>
      <c r="P12" s="13">
        <v>162350</v>
      </c>
      <c r="Q12" s="13">
        <v>186120</v>
      </c>
      <c r="R12" s="13">
        <v>97517</v>
      </c>
      <c r="S12" s="13">
        <v>105242</v>
      </c>
      <c r="T12" s="13">
        <v>77346</v>
      </c>
      <c r="U12" s="13">
        <v>0</v>
      </c>
      <c r="V12" s="13">
        <v>0</v>
      </c>
      <c r="W12" s="13">
        <v>389155</v>
      </c>
      <c r="X12" s="13">
        <v>40590</v>
      </c>
      <c r="Y12" s="13">
        <v>266074</v>
      </c>
      <c r="Z12" s="13">
        <v>1496575</v>
      </c>
      <c r="AA12" s="13">
        <v>888289</v>
      </c>
      <c r="AB12" s="13">
        <v>1882993</v>
      </c>
      <c r="AC12" s="13">
        <v>871978</v>
      </c>
      <c r="AD12" s="13">
        <v>495595</v>
      </c>
      <c r="AE12" s="13">
        <v>259791</v>
      </c>
      <c r="AF12" s="13">
        <v>192642</v>
      </c>
      <c r="AG12" s="13">
        <v>82930</v>
      </c>
      <c r="AH12" s="13">
        <v>150545</v>
      </c>
      <c r="AI12" s="13">
        <v>45956</v>
      </c>
      <c r="AJ12" s="13">
        <v>66765</v>
      </c>
      <c r="AK12" s="13">
        <v>1156388</v>
      </c>
      <c r="AL12" s="13">
        <v>103997</v>
      </c>
      <c r="AM12" s="13">
        <v>42097</v>
      </c>
      <c r="AN12" s="13">
        <v>153179</v>
      </c>
      <c r="AO12" s="13">
        <v>260576</v>
      </c>
      <c r="AP12" s="13">
        <v>98155</v>
      </c>
      <c r="AQ12" s="13">
        <v>81079</v>
      </c>
      <c r="AR12" s="13">
        <v>42610</v>
      </c>
      <c r="AS12" s="13">
        <v>41549</v>
      </c>
      <c r="AT12" s="13">
        <v>0</v>
      </c>
      <c r="AU12" s="13">
        <v>0</v>
      </c>
      <c r="AV12" s="13">
        <v>227640</v>
      </c>
      <c r="AW12" s="13">
        <v>65857</v>
      </c>
      <c r="AX12" s="13">
        <v>29287</v>
      </c>
      <c r="AY12" s="13">
        <v>1014584</v>
      </c>
      <c r="AZ12" s="13">
        <v>96850</v>
      </c>
      <c r="BA12" s="13">
        <v>0</v>
      </c>
      <c r="BB12" s="13">
        <v>1414033</v>
      </c>
      <c r="BC12" s="13">
        <v>862922</v>
      </c>
      <c r="BD12" s="13">
        <v>0</v>
      </c>
      <c r="BE12" s="13">
        <v>1152334</v>
      </c>
      <c r="BF12" s="13">
        <v>482774</v>
      </c>
      <c r="BG12" s="20">
        <f t="shared" si="3"/>
        <v>17770064</v>
      </c>
      <c r="BH12" s="13">
        <v>1060351</v>
      </c>
      <c r="BI12" s="13">
        <f aca="true" t="shared" si="4" ref="BI12:BI18">BG12-BH12</f>
        <v>16709713</v>
      </c>
      <c r="BJ12" s="13">
        <v>-7107</v>
      </c>
      <c r="BK12" s="14">
        <f aca="true" t="shared" si="5" ref="BK12:BK18">BI12+BJ12</f>
        <v>16702606</v>
      </c>
    </row>
    <row r="13" spans="1:63" ht="13.5">
      <c r="A13" s="26" t="s">
        <v>70</v>
      </c>
      <c r="B13" s="34"/>
      <c r="C13" s="13">
        <v>2141079</v>
      </c>
      <c r="D13" s="13">
        <v>949914</v>
      </c>
      <c r="E13" s="13">
        <v>1558089</v>
      </c>
      <c r="F13" s="13">
        <v>7995</v>
      </c>
      <c r="G13" s="13">
        <v>12471</v>
      </c>
      <c r="H13" s="13">
        <v>27405</v>
      </c>
      <c r="I13" s="13">
        <v>26879</v>
      </c>
      <c r="J13" s="13">
        <v>157997</v>
      </c>
      <c r="K13" s="13">
        <v>93770</v>
      </c>
      <c r="L13" s="13">
        <v>46391</v>
      </c>
      <c r="M13" s="13">
        <v>2194500</v>
      </c>
      <c r="N13" s="13">
        <v>323277</v>
      </c>
      <c r="O13" s="13">
        <v>467597</v>
      </c>
      <c r="P13" s="13">
        <v>472600</v>
      </c>
      <c r="Q13" s="13">
        <v>372239</v>
      </c>
      <c r="R13" s="13">
        <v>254986</v>
      </c>
      <c r="S13" s="13">
        <v>243828</v>
      </c>
      <c r="T13" s="13">
        <v>136645</v>
      </c>
      <c r="U13" s="13">
        <v>0</v>
      </c>
      <c r="V13" s="13">
        <v>0</v>
      </c>
      <c r="W13" s="13">
        <v>781244</v>
      </c>
      <c r="X13" s="13">
        <v>467892</v>
      </c>
      <c r="Y13" s="13">
        <v>522153</v>
      </c>
      <c r="Z13" s="13">
        <v>4068100</v>
      </c>
      <c r="AA13" s="13">
        <v>1983776</v>
      </c>
      <c r="AB13" s="13">
        <v>3437225</v>
      </c>
      <c r="AC13" s="13">
        <v>2172382</v>
      </c>
      <c r="AD13" s="13">
        <v>1145088</v>
      </c>
      <c r="AE13" s="13">
        <v>622081</v>
      </c>
      <c r="AF13" s="13">
        <v>255207</v>
      </c>
      <c r="AG13" s="13">
        <v>194441</v>
      </c>
      <c r="AH13" s="13">
        <v>249148</v>
      </c>
      <c r="AI13" s="13">
        <v>91230</v>
      </c>
      <c r="AJ13" s="13">
        <v>119011</v>
      </c>
      <c r="AK13" s="13">
        <v>2560371</v>
      </c>
      <c r="AL13" s="13">
        <v>368718</v>
      </c>
      <c r="AM13" s="13">
        <v>69686</v>
      </c>
      <c r="AN13" s="13">
        <v>384977</v>
      </c>
      <c r="AO13" s="13">
        <v>436689</v>
      </c>
      <c r="AP13" s="13">
        <v>48556</v>
      </c>
      <c r="AQ13" s="13">
        <v>337878</v>
      </c>
      <c r="AR13" s="13">
        <v>106410</v>
      </c>
      <c r="AS13" s="13">
        <v>144134</v>
      </c>
      <c r="AT13" s="13">
        <v>52258</v>
      </c>
      <c r="AU13" s="13">
        <v>0</v>
      </c>
      <c r="AV13" s="13">
        <v>437969</v>
      </c>
      <c r="AW13" s="13">
        <v>186823</v>
      </c>
      <c r="AX13" s="13">
        <v>70370</v>
      </c>
      <c r="AY13" s="13">
        <v>2231738</v>
      </c>
      <c r="AZ13" s="13">
        <v>125293</v>
      </c>
      <c r="BA13" s="13">
        <v>0</v>
      </c>
      <c r="BB13" s="13">
        <v>464383</v>
      </c>
      <c r="BC13" s="13">
        <v>2450812</v>
      </c>
      <c r="BD13" s="13">
        <v>0</v>
      </c>
      <c r="BE13" s="13">
        <v>2828406</v>
      </c>
      <c r="BF13" s="13">
        <v>595049</v>
      </c>
      <c r="BG13" s="20">
        <f t="shared" si="3"/>
        <v>39497160</v>
      </c>
      <c r="BH13" s="13">
        <v>2635158</v>
      </c>
      <c r="BI13" s="13">
        <f t="shared" si="4"/>
        <v>36862002</v>
      </c>
      <c r="BJ13" s="13">
        <v>0</v>
      </c>
      <c r="BK13" s="14">
        <f t="shared" si="5"/>
        <v>36862002</v>
      </c>
    </row>
    <row r="14" spans="1:63" ht="13.5">
      <c r="A14" s="26" t="s">
        <v>71</v>
      </c>
      <c r="B14" s="34"/>
      <c r="C14" s="13">
        <v>736568</v>
      </c>
      <c r="D14" s="13">
        <v>380804</v>
      </c>
      <c r="E14" s="13">
        <v>363226</v>
      </c>
      <c r="F14" s="13">
        <v>2818</v>
      </c>
      <c r="G14" s="13">
        <v>3529</v>
      </c>
      <c r="H14" s="13">
        <v>6206</v>
      </c>
      <c r="I14" s="13">
        <v>22236</v>
      </c>
      <c r="J14" s="13">
        <v>29949</v>
      </c>
      <c r="K14" s="13">
        <v>26530</v>
      </c>
      <c r="L14" s="13">
        <v>29185</v>
      </c>
      <c r="M14" s="13">
        <v>156409</v>
      </c>
      <c r="N14" s="13">
        <v>102049</v>
      </c>
      <c r="O14" s="13">
        <v>132926</v>
      </c>
      <c r="P14" s="13">
        <v>125800</v>
      </c>
      <c r="Q14" s="13">
        <v>161697</v>
      </c>
      <c r="R14" s="13">
        <v>55108</v>
      </c>
      <c r="S14" s="13">
        <v>110452</v>
      </c>
      <c r="T14" s="13">
        <v>103128</v>
      </c>
      <c r="U14" s="13">
        <v>0</v>
      </c>
      <c r="V14" s="13">
        <v>0</v>
      </c>
      <c r="W14" s="13">
        <v>358094</v>
      </c>
      <c r="X14" s="13">
        <v>0</v>
      </c>
      <c r="Y14" s="13">
        <v>272110</v>
      </c>
      <c r="Z14" s="13">
        <v>1315232</v>
      </c>
      <c r="AA14" s="13">
        <v>590650</v>
      </c>
      <c r="AB14" s="13">
        <v>1376549</v>
      </c>
      <c r="AC14" s="13">
        <v>736019</v>
      </c>
      <c r="AD14" s="13">
        <v>311495</v>
      </c>
      <c r="AE14" s="13">
        <v>232519</v>
      </c>
      <c r="AF14" s="13">
        <v>231054</v>
      </c>
      <c r="AG14" s="13">
        <v>72779</v>
      </c>
      <c r="AH14" s="13">
        <v>126740</v>
      </c>
      <c r="AI14" s="13">
        <v>39854</v>
      </c>
      <c r="AJ14" s="13">
        <v>56060</v>
      </c>
      <c r="AK14" s="13">
        <v>755740</v>
      </c>
      <c r="AL14" s="13">
        <v>118861</v>
      </c>
      <c r="AM14" s="13">
        <v>48220</v>
      </c>
      <c r="AN14" s="13">
        <v>133766</v>
      </c>
      <c r="AO14" s="13">
        <v>230544</v>
      </c>
      <c r="AP14" s="13">
        <v>27551</v>
      </c>
      <c r="AQ14" s="13">
        <v>110242</v>
      </c>
      <c r="AR14" s="13">
        <v>7750</v>
      </c>
      <c r="AS14" s="13">
        <v>14041</v>
      </c>
      <c r="AT14" s="13">
        <v>0</v>
      </c>
      <c r="AU14" s="13">
        <v>0</v>
      </c>
      <c r="AV14" s="13">
        <v>119842</v>
      </c>
      <c r="AW14" s="13">
        <v>53485</v>
      </c>
      <c r="AX14" s="13">
        <v>23837</v>
      </c>
      <c r="AY14" s="13">
        <v>733062</v>
      </c>
      <c r="AZ14" s="13">
        <v>31823</v>
      </c>
      <c r="BA14" s="13">
        <v>1598</v>
      </c>
      <c r="BB14" s="13">
        <v>405033</v>
      </c>
      <c r="BC14" s="13">
        <v>653808</v>
      </c>
      <c r="BD14" s="13">
        <v>0</v>
      </c>
      <c r="BE14" s="13">
        <v>983183</v>
      </c>
      <c r="BF14" s="13">
        <v>502667</v>
      </c>
      <c r="BG14" s="20">
        <f t="shared" si="3"/>
        <v>13222828</v>
      </c>
      <c r="BH14" s="13">
        <v>776503</v>
      </c>
      <c r="BI14" s="13">
        <f t="shared" si="4"/>
        <v>12446325</v>
      </c>
      <c r="BJ14" s="13">
        <v>201</v>
      </c>
      <c r="BK14" s="14">
        <f t="shared" si="5"/>
        <v>12446526</v>
      </c>
    </row>
    <row r="15" spans="1:63" ht="13.5">
      <c r="A15" s="26" t="s">
        <v>72</v>
      </c>
      <c r="B15" s="34"/>
      <c r="C15" s="13">
        <v>612358</v>
      </c>
      <c r="D15" s="13">
        <v>360812</v>
      </c>
      <c r="E15" s="13">
        <v>310923</v>
      </c>
      <c r="F15" s="13">
        <v>5583</v>
      </c>
      <c r="G15" s="13">
        <v>10209</v>
      </c>
      <c r="H15" s="13">
        <v>13272</v>
      </c>
      <c r="I15" s="13">
        <v>21573</v>
      </c>
      <c r="J15" s="13">
        <v>31672</v>
      </c>
      <c r="K15" s="13">
        <v>19328</v>
      </c>
      <c r="L15" s="13">
        <v>21127</v>
      </c>
      <c r="M15" s="13">
        <v>186621</v>
      </c>
      <c r="N15" s="13">
        <v>75565</v>
      </c>
      <c r="O15" s="13">
        <v>138110</v>
      </c>
      <c r="P15" s="13">
        <v>141950</v>
      </c>
      <c r="Q15" s="13">
        <v>147988</v>
      </c>
      <c r="R15" s="13">
        <v>66545</v>
      </c>
      <c r="S15" s="13">
        <v>62520</v>
      </c>
      <c r="T15" s="13">
        <v>59299</v>
      </c>
      <c r="U15" s="13">
        <v>0</v>
      </c>
      <c r="V15" s="13">
        <v>0</v>
      </c>
      <c r="W15" s="13">
        <v>262274</v>
      </c>
      <c r="X15" s="13">
        <v>19557</v>
      </c>
      <c r="Y15" s="13">
        <v>214590</v>
      </c>
      <c r="Z15" s="13">
        <v>1321387</v>
      </c>
      <c r="AA15" s="13">
        <v>892452</v>
      </c>
      <c r="AB15" s="13">
        <v>1158799</v>
      </c>
      <c r="AC15" s="13">
        <v>618226</v>
      </c>
      <c r="AD15" s="13">
        <v>230627</v>
      </c>
      <c r="AE15" s="13">
        <v>224012</v>
      </c>
      <c r="AF15" s="13">
        <v>140553</v>
      </c>
      <c r="AG15" s="13">
        <v>60481</v>
      </c>
      <c r="AH15" s="13">
        <v>92834</v>
      </c>
      <c r="AI15" s="13">
        <v>38502</v>
      </c>
      <c r="AJ15" s="13">
        <v>44697</v>
      </c>
      <c r="AK15" s="13">
        <v>687767</v>
      </c>
      <c r="AL15" s="13">
        <v>71788</v>
      </c>
      <c r="AM15" s="13">
        <v>37057</v>
      </c>
      <c r="AN15" s="13">
        <v>94308</v>
      </c>
      <c r="AO15" s="13">
        <v>220119</v>
      </c>
      <c r="AP15" s="13">
        <v>106563</v>
      </c>
      <c r="AQ15" s="13">
        <v>73275</v>
      </c>
      <c r="AR15" s="13">
        <v>8342</v>
      </c>
      <c r="AS15" s="13">
        <v>13886</v>
      </c>
      <c r="AT15" s="13">
        <v>0</v>
      </c>
      <c r="AU15" s="13">
        <v>0</v>
      </c>
      <c r="AV15" s="13">
        <v>137895</v>
      </c>
      <c r="AW15" s="13">
        <v>36760</v>
      </c>
      <c r="AX15" s="13">
        <v>17974</v>
      </c>
      <c r="AY15" s="13">
        <v>610931</v>
      </c>
      <c r="AZ15" s="13">
        <v>38021</v>
      </c>
      <c r="BA15" s="13">
        <v>0</v>
      </c>
      <c r="BB15" s="13">
        <v>1049122</v>
      </c>
      <c r="BC15" s="13">
        <v>266754</v>
      </c>
      <c r="BD15" s="13">
        <v>0</v>
      </c>
      <c r="BE15" s="13">
        <v>777566</v>
      </c>
      <c r="BF15" s="13">
        <v>338767</v>
      </c>
      <c r="BG15" s="20">
        <f t="shared" si="3"/>
        <v>12191341</v>
      </c>
      <c r="BH15" s="13">
        <v>581196</v>
      </c>
      <c r="BI15" s="13">
        <f t="shared" si="4"/>
        <v>11610145</v>
      </c>
      <c r="BJ15" s="13">
        <v>10204</v>
      </c>
      <c r="BK15" s="14">
        <f t="shared" si="5"/>
        <v>11620349</v>
      </c>
    </row>
    <row r="16" spans="1:63" ht="13.5">
      <c r="A16" s="26" t="s">
        <v>73</v>
      </c>
      <c r="B16" s="34"/>
      <c r="C16" s="13">
        <v>663751</v>
      </c>
      <c r="D16" s="13">
        <v>413879</v>
      </c>
      <c r="E16" s="13">
        <v>361296</v>
      </c>
      <c r="F16" s="13">
        <v>0</v>
      </c>
      <c r="G16" s="13">
        <v>0</v>
      </c>
      <c r="H16" s="13">
        <v>0</v>
      </c>
      <c r="I16" s="13">
        <v>0</v>
      </c>
      <c r="J16" s="13">
        <v>30743</v>
      </c>
      <c r="K16" s="13">
        <v>20950</v>
      </c>
      <c r="L16" s="13">
        <v>9111</v>
      </c>
      <c r="M16" s="13">
        <v>640538</v>
      </c>
      <c r="N16" s="13">
        <v>118941</v>
      </c>
      <c r="O16" s="13">
        <v>154224</v>
      </c>
      <c r="P16" s="13">
        <v>158100</v>
      </c>
      <c r="Q16" s="13">
        <v>154343</v>
      </c>
      <c r="R16" s="13">
        <v>78836</v>
      </c>
      <c r="S16" s="13">
        <v>57310</v>
      </c>
      <c r="T16" s="13">
        <v>42970</v>
      </c>
      <c r="U16" s="13">
        <v>0</v>
      </c>
      <c r="V16" s="13">
        <v>0</v>
      </c>
      <c r="W16" s="13">
        <v>287290</v>
      </c>
      <c r="X16" s="13">
        <v>37638</v>
      </c>
      <c r="Y16" s="13">
        <v>187020</v>
      </c>
      <c r="Z16" s="13">
        <v>1395378</v>
      </c>
      <c r="AA16" s="13">
        <v>786963</v>
      </c>
      <c r="AB16" s="13">
        <v>1092128</v>
      </c>
      <c r="AC16" s="13">
        <v>618555</v>
      </c>
      <c r="AD16" s="13">
        <v>230322</v>
      </c>
      <c r="AE16" s="13">
        <v>313167</v>
      </c>
      <c r="AF16" s="13">
        <v>82644</v>
      </c>
      <c r="AG16" s="13">
        <v>64748</v>
      </c>
      <c r="AH16" s="13">
        <v>87272</v>
      </c>
      <c r="AI16" s="13">
        <v>31660</v>
      </c>
      <c r="AJ16" s="13">
        <v>42713</v>
      </c>
      <c r="AK16" s="13">
        <v>715884</v>
      </c>
      <c r="AL16" s="13">
        <v>70958</v>
      </c>
      <c r="AM16" s="13">
        <v>39529</v>
      </c>
      <c r="AN16" s="13">
        <v>97506</v>
      </c>
      <c r="AO16" s="13">
        <v>198098</v>
      </c>
      <c r="AP16" s="13">
        <v>45299</v>
      </c>
      <c r="AQ16" s="13">
        <v>29998</v>
      </c>
      <c r="AR16" s="13">
        <v>2986</v>
      </c>
      <c r="AS16" s="13">
        <v>6167</v>
      </c>
      <c r="AT16" s="13">
        <v>0</v>
      </c>
      <c r="AU16" s="13">
        <v>0</v>
      </c>
      <c r="AV16" s="13">
        <v>85523</v>
      </c>
      <c r="AW16" s="13">
        <v>44585</v>
      </c>
      <c r="AX16" s="13">
        <v>19251</v>
      </c>
      <c r="AY16" s="13">
        <v>688954</v>
      </c>
      <c r="AZ16" s="13">
        <v>32756</v>
      </c>
      <c r="BA16" s="13">
        <v>0</v>
      </c>
      <c r="BB16" s="13">
        <v>612073</v>
      </c>
      <c r="BC16" s="13">
        <v>723764</v>
      </c>
      <c r="BD16" s="13">
        <v>0</v>
      </c>
      <c r="BE16" s="13">
        <v>848586</v>
      </c>
      <c r="BF16" s="13">
        <v>337602</v>
      </c>
      <c r="BG16" s="20">
        <f t="shared" si="3"/>
        <v>12762009</v>
      </c>
      <c r="BH16" s="13">
        <v>694944</v>
      </c>
      <c r="BI16" s="13">
        <f t="shared" si="4"/>
        <v>12067065</v>
      </c>
      <c r="BJ16" s="13">
        <v>10952</v>
      </c>
      <c r="BK16" s="14">
        <f t="shared" si="5"/>
        <v>12078017</v>
      </c>
    </row>
    <row r="17" spans="1:63" ht="13.5">
      <c r="A17" s="27" t="s">
        <v>74</v>
      </c>
      <c r="B17" s="34"/>
      <c r="C17" s="13">
        <v>429660</v>
      </c>
      <c r="D17" s="13">
        <v>190880</v>
      </c>
      <c r="E17" s="13">
        <v>196667</v>
      </c>
      <c r="F17" s="13">
        <v>0</v>
      </c>
      <c r="G17" s="13">
        <v>0</v>
      </c>
      <c r="H17" s="13">
        <v>1554</v>
      </c>
      <c r="I17" s="13">
        <v>2742</v>
      </c>
      <c r="J17" s="13">
        <v>21873</v>
      </c>
      <c r="K17" s="13">
        <v>16223</v>
      </c>
      <c r="L17" s="13">
        <v>21526</v>
      </c>
      <c r="M17" s="13">
        <v>173341</v>
      </c>
      <c r="N17" s="13">
        <v>49666</v>
      </c>
      <c r="O17" s="13">
        <v>94781</v>
      </c>
      <c r="P17" s="13">
        <v>60350</v>
      </c>
      <c r="Q17" s="13">
        <v>72632</v>
      </c>
      <c r="R17" s="13">
        <v>42043</v>
      </c>
      <c r="S17" s="13">
        <v>53142</v>
      </c>
      <c r="T17" s="13">
        <v>34376</v>
      </c>
      <c r="U17" s="13">
        <v>0</v>
      </c>
      <c r="V17" s="13">
        <v>0</v>
      </c>
      <c r="W17" s="13">
        <v>202105</v>
      </c>
      <c r="X17" s="13">
        <v>16605</v>
      </c>
      <c r="Y17" s="13">
        <v>133708</v>
      </c>
      <c r="Z17" s="13">
        <v>924848</v>
      </c>
      <c r="AA17" s="13">
        <v>364734</v>
      </c>
      <c r="AB17" s="13">
        <v>884842</v>
      </c>
      <c r="AC17" s="13">
        <v>413302</v>
      </c>
      <c r="AD17" s="13">
        <v>143937</v>
      </c>
      <c r="AE17" s="13">
        <v>101331</v>
      </c>
      <c r="AF17" s="13">
        <v>89628</v>
      </c>
      <c r="AG17" s="13">
        <v>47119</v>
      </c>
      <c r="AH17" s="13">
        <v>76085</v>
      </c>
      <c r="AI17" s="13">
        <v>25299</v>
      </c>
      <c r="AJ17" s="13">
        <v>34485</v>
      </c>
      <c r="AK17" s="13">
        <v>377139</v>
      </c>
      <c r="AL17" s="13">
        <v>40544</v>
      </c>
      <c r="AM17" s="13">
        <v>20810</v>
      </c>
      <c r="AN17" s="13">
        <v>86913</v>
      </c>
      <c r="AO17" s="13">
        <v>174784</v>
      </c>
      <c r="AP17" s="13">
        <v>154458</v>
      </c>
      <c r="AQ17" s="13">
        <v>110920</v>
      </c>
      <c r="AR17" s="13">
        <v>4462</v>
      </c>
      <c r="AS17" s="13">
        <v>17406</v>
      </c>
      <c r="AT17" s="13">
        <v>0</v>
      </c>
      <c r="AU17" s="13">
        <v>0</v>
      </c>
      <c r="AV17" s="13">
        <v>80927</v>
      </c>
      <c r="AW17" s="13">
        <v>26722</v>
      </c>
      <c r="AX17" s="13">
        <v>12226</v>
      </c>
      <c r="AY17" s="13">
        <v>406623</v>
      </c>
      <c r="AZ17" s="13">
        <v>30835</v>
      </c>
      <c r="BA17" s="13">
        <v>0</v>
      </c>
      <c r="BB17" s="13">
        <v>454309</v>
      </c>
      <c r="BC17" s="13">
        <v>289472</v>
      </c>
      <c r="BD17" s="13">
        <v>0</v>
      </c>
      <c r="BE17" s="13">
        <v>584190</v>
      </c>
      <c r="BF17" s="13">
        <v>194444</v>
      </c>
      <c r="BG17" s="20">
        <f t="shared" si="3"/>
        <v>7986668</v>
      </c>
      <c r="BH17" s="13">
        <v>413238</v>
      </c>
      <c r="BI17" s="13">
        <f t="shared" si="4"/>
        <v>7573430</v>
      </c>
      <c r="BJ17" s="13">
        <v>3352</v>
      </c>
      <c r="BK17" s="14">
        <f t="shared" si="5"/>
        <v>7576782</v>
      </c>
    </row>
    <row r="18" spans="1:63" ht="13.5">
      <c r="A18" s="26" t="s">
        <v>75</v>
      </c>
      <c r="B18" s="34"/>
      <c r="C18" s="13">
        <v>785531</v>
      </c>
      <c r="D18" s="13">
        <v>487011</v>
      </c>
      <c r="E18" s="13">
        <v>371332</v>
      </c>
      <c r="F18" s="13">
        <v>0</v>
      </c>
      <c r="G18" s="13">
        <v>0</v>
      </c>
      <c r="H18" s="13">
        <v>0</v>
      </c>
      <c r="I18" s="13">
        <v>0</v>
      </c>
      <c r="J18" s="13">
        <v>24405</v>
      </c>
      <c r="K18" s="13">
        <v>20687</v>
      </c>
      <c r="L18" s="13">
        <v>12487</v>
      </c>
      <c r="M18" s="13">
        <v>920209</v>
      </c>
      <c r="N18" s="13">
        <v>128131</v>
      </c>
      <c r="O18" s="13">
        <v>209779</v>
      </c>
      <c r="P18" s="13">
        <v>124950</v>
      </c>
      <c r="Q18" s="13">
        <v>158973</v>
      </c>
      <c r="R18" s="13">
        <v>82499</v>
      </c>
      <c r="S18" s="13">
        <v>85444</v>
      </c>
      <c r="T18" s="13">
        <v>60158</v>
      </c>
      <c r="U18" s="13">
        <v>0</v>
      </c>
      <c r="V18" s="13">
        <v>0</v>
      </c>
      <c r="W18" s="13">
        <v>284484</v>
      </c>
      <c r="X18" s="13">
        <v>114021</v>
      </c>
      <c r="Y18" s="13">
        <v>131909</v>
      </c>
      <c r="Z18" s="13">
        <v>1550207</v>
      </c>
      <c r="AA18" s="13">
        <v>1023972</v>
      </c>
      <c r="AB18" s="13">
        <v>1231787</v>
      </c>
      <c r="AC18" s="13">
        <v>683329</v>
      </c>
      <c r="AD18" s="13">
        <v>304759</v>
      </c>
      <c r="AE18" s="13">
        <v>386225</v>
      </c>
      <c r="AF18" s="13">
        <v>203700</v>
      </c>
      <c r="AG18" s="13">
        <v>64274</v>
      </c>
      <c r="AH18" s="13">
        <v>90368</v>
      </c>
      <c r="AI18" s="13">
        <v>34238</v>
      </c>
      <c r="AJ18" s="13">
        <v>42099</v>
      </c>
      <c r="AK18" s="13">
        <v>1394409</v>
      </c>
      <c r="AL18" s="13">
        <v>84929</v>
      </c>
      <c r="AM18" s="13">
        <v>45000</v>
      </c>
      <c r="AN18" s="13">
        <v>108231</v>
      </c>
      <c r="AO18" s="13">
        <v>218705</v>
      </c>
      <c r="AP18" s="13">
        <v>101858</v>
      </c>
      <c r="AQ18" s="13">
        <v>30327</v>
      </c>
      <c r="AR18" s="13">
        <v>21566</v>
      </c>
      <c r="AS18" s="13">
        <v>37926</v>
      </c>
      <c r="AT18" s="13">
        <v>1800</v>
      </c>
      <c r="AU18" s="13">
        <v>0</v>
      </c>
      <c r="AV18" s="13">
        <v>206498</v>
      </c>
      <c r="AW18" s="13">
        <v>45141</v>
      </c>
      <c r="AX18" s="13">
        <v>18738</v>
      </c>
      <c r="AY18" s="13">
        <v>883500</v>
      </c>
      <c r="AZ18" s="13">
        <v>47239</v>
      </c>
      <c r="BA18" s="13">
        <v>0</v>
      </c>
      <c r="BB18" s="13">
        <v>1429920</v>
      </c>
      <c r="BC18" s="13">
        <v>558385</v>
      </c>
      <c r="BD18" s="13">
        <v>0</v>
      </c>
      <c r="BE18" s="13">
        <v>840811</v>
      </c>
      <c r="BF18" s="13">
        <v>404972</v>
      </c>
      <c r="BG18" s="20">
        <f t="shared" si="3"/>
        <v>16096923</v>
      </c>
      <c r="BH18" s="13">
        <v>758125</v>
      </c>
      <c r="BI18" s="13">
        <f t="shared" si="4"/>
        <v>15338798</v>
      </c>
      <c r="BJ18" s="13">
        <v>89971</v>
      </c>
      <c r="BK18" s="14">
        <f t="shared" si="5"/>
        <v>15428769</v>
      </c>
    </row>
    <row r="19" spans="1:63" ht="13.5">
      <c r="A19" s="67" t="s">
        <v>82</v>
      </c>
      <c r="B19" s="68"/>
      <c r="C19" s="11">
        <f>SUM(C20:C30)</f>
        <v>1841121</v>
      </c>
      <c r="D19" s="11">
        <f aca="true" t="shared" si="6" ref="D19:BF19">SUM(D20:D30)</f>
        <v>1271921</v>
      </c>
      <c r="E19" s="11">
        <f t="shared" si="6"/>
        <v>982949</v>
      </c>
      <c r="F19" s="11">
        <f t="shared" si="6"/>
        <v>112222</v>
      </c>
      <c r="G19" s="11">
        <f t="shared" si="6"/>
        <v>114194</v>
      </c>
      <c r="H19" s="11">
        <f t="shared" si="6"/>
        <v>54139</v>
      </c>
      <c r="I19" s="11">
        <f t="shared" si="6"/>
        <v>73540</v>
      </c>
      <c r="J19" s="11">
        <f t="shared" si="6"/>
        <v>23967</v>
      </c>
      <c r="K19" s="11">
        <f t="shared" si="6"/>
        <v>39488</v>
      </c>
      <c r="L19" s="11">
        <f t="shared" si="6"/>
        <v>41092</v>
      </c>
      <c r="M19" s="11">
        <f t="shared" si="6"/>
        <v>1236420</v>
      </c>
      <c r="N19" s="11">
        <f t="shared" si="6"/>
        <v>223467</v>
      </c>
      <c r="O19" s="11">
        <f t="shared" si="6"/>
        <v>404265</v>
      </c>
      <c r="P19" s="11">
        <f t="shared" si="6"/>
        <v>345950</v>
      </c>
      <c r="Q19" s="11">
        <f t="shared" si="6"/>
        <v>426713</v>
      </c>
      <c r="R19" s="11">
        <f t="shared" si="6"/>
        <v>210175</v>
      </c>
      <c r="S19" s="11">
        <f t="shared" si="6"/>
        <v>157342</v>
      </c>
      <c r="T19" s="11">
        <f t="shared" si="6"/>
        <v>197662</v>
      </c>
      <c r="U19" s="11">
        <f t="shared" si="6"/>
        <v>0</v>
      </c>
      <c r="V19" s="11">
        <f t="shared" si="6"/>
        <v>0</v>
      </c>
      <c r="W19" s="11">
        <f t="shared" si="6"/>
        <v>864297</v>
      </c>
      <c r="X19" s="11">
        <f t="shared" si="6"/>
        <v>0</v>
      </c>
      <c r="Y19" s="11">
        <f t="shared" si="6"/>
        <v>639982</v>
      </c>
      <c r="Z19" s="11">
        <f t="shared" si="6"/>
        <v>2818253</v>
      </c>
      <c r="AA19" s="11">
        <f t="shared" si="6"/>
        <v>2979134</v>
      </c>
      <c r="AB19" s="11">
        <f t="shared" si="6"/>
        <v>3805414</v>
      </c>
      <c r="AC19" s="11">
        <f t="shared" si="6"/>
        <v>1478698</v>
      </c>
      <c r="AD19" s="11">
        <f t="shared" si="6"/>
        <v>611838</v>
      </c>
      <c r="AE19" s="11">
        <f t="shared" si="6"/>
        <v>995629</v>
      </c>
      <c r="AF19" s="11">
        <f t="shared" si="6"/>
        <v>767367</v>
      </c>
      <c r="AG19" s="11">
        <f t="shared" si="6"/>
        <v>194851</v>
      </c>
      <c r="AH19" s="11">
        <f t="shared" si="6"/>
        <v>394616</v>
      </c>
      <c r="AI19" s="11">
        <f t="shared" si="6"/>
        <v>99759</v>
      </c>
      <c r="AJ19" s="11">
        <f t="shared" si="6"/>
        <v>126375</v>
      </c>
      <c r="AK19" s="11">
        <f t="shared" si="6"/>
        <v>3682953</v>
      </c>
      <c r="AL19" s="11">
        <f t="shared" si="6"/>
        <v>333427</v>
      </c>
      <c r="AM19" s="11">
        <f t="shared" si="6"/>
        <v>313891</v>
      </c>
      <c r="AN19" s="11">
        <f t="shared" si="6"/>
        <v>513952</v>
      </c>
      <c r="AO19" s="11">
        <f t="shared" si="6"/>
        <v>1280334</v>
      </c>
      <c r="AP19" s="11">
        <f t="shared" si="6"/>
        <v>415284</v>
      </c>
      <c r="AQ19" s="11">
        <f t="shared" si="6"/>
        <v>1418840</v>
      </c>
      <c r="AR19" s="11">
        <f t="shared" si="6"/>
        <v>36643</v>
      </c>
      <c r="AS19" s="11">
        <f t="shared" si="6"/>
        <v>183532</v>
      </c>
      <c r="AT19" s="11">
        <f t="shared" si="6"/>
        <v>1864</v>
      </c>
      <c r="AU19" s="11">
        <f t="shared" si="6"/>
        <v>0</v>
      </c>
      <c r="AV19" s="11">
        <f t="shared" si="6"/>
        <v>783924</v>
      </c>
      <c r="AW19" s="11">
        <f t="shared" si="6"/>
        <v>77432</v>
      </c>
      <c r="AX19" s="11">
        <f t="shared" si="6"/>
        <v>38610</v>
      </c>
      <c r="AY19" s="11">
        <f t="shared" si="6"/>
        <v>2267824</v>
      </c>
      <c r="AZ19" s="11">
        <f t="shared" si="6"/>
        <v>176754</v>
      </c>
      <c r="BA19" s="11">
        <f t="shared" si="6"/>
        <v>0</v>
      </c>
      <c r="BB19" s="11">
        <f t="shared" si="6"/>
        <v>4576368</v>
      </c>
      <c r="BC19" s="11">
        <f t="shared" si="6"/>
        <v>1156813</v>
      </c>
      <c r="BD19" s="11">
        <f t="shared" si="6"/>
        <v>0</v>
      </c>
      <c r="BE19" s="11">
        <f t="shared" si="6"/>
        <v>3090357</v>
      </c>
      <c r="BF19" s="11">
        <f t="shared" si="6"/>
        <v>1638474</v>
      </c>
      <c r="BG19" s="11">
        <f>SUM(BG20:BG30)</f>
        <v>45520116</v>
      </c>
      <c r="BH19" s="11">
        <f>SUM(BH20:BH30)</f>
        <v>1862424</v>
      </c>
      <c r="BI19" s="11">
        <f>SUM(BI20:BI30)</f>
        <v>43657692</v>
      </c>
      <c r="BJ19" s="11">
        <f>SUM(BJ20:BJ30)</f>
        <v>6198</v>
      </c>
      <c r="BK19" s="12">
        <f>SUM(BK20:BK30)</f>
        <v>43663890</v>
      </c>
    </row>
    <row r="20" spans="1:63" ht="13.5">
      <c r="A20" s="26" t="s">
        <v>64</v>
      </c>
      <c r="B20" s="34"/>
      <c r="C20" s="13">
        <v>304230</v>
      </c>
      <c r="D20" s="13">
        <v>234980</v>
      </c>
      <c r="E20" s="13">
        <v>140697</v>
      </c>
      <c r="F20" s="13">
        <v>0</v>
      </c>
      <c r="G20" s="13">
        <v>0</v>
      </c>
      <c r="H20" s="13">
        <v>0</v>
      </c>
      <c r="I20" s="13">
        <v>0</v>
      </c>
      <c r="J20" s="13">
        <v>5780</v>
      </c>
      <c r="K20" s="13">
        <v>6923</v>
      </c>
      <c r="L20" s="13">
        <v>12269</v>
      </c>
      <c r="M20" s="13">
        <v>322902</v>
      </c>
      <c r="N20" s="13">
        <v>30490</v>
      </c>
      <c r="O20" s="13">
        <v>23069</v>
      </c>
      <c r="P20" s="13">
        <v>82450</v>
      </c>
      <c r="Q20" s="13">
        <v>99869</v>
      </c>
      <c r="R20" s="13">
        <v>68010</v>
      </c>
      <c r="S20" s="13">
        <v>17714</v>
      </c>
      <c r="T20" s="13">
        <v>17188</v>
      </c>
      <c r="U20" s="13">
        <v>0</v>
      </c>
      <c r="V20" s="13">
        <v>0</v>
      </c>
      <c r="W20" s="13">
        <v>138852</v>
      </c>
      <c r="X20" s="13">
        <v>0</v>
      </c>
      <c r="Y20" s="13">
        <v>71257</v>
      </c>
      <c r="Z20" s="13">
        <v>354236</v>
      </c>
      <c r="AA20" s="13">
        <v>618619</v>
      </c>
      <c r="AB20" s="13">
        <v>485518</v>
      </c>
      <c r="AC20" s="13">
        <v>264273</v>
      </c>
      <c r="AD20" s="13">
        <v>108234</v>
      </c>
      <c r="AE20" s="13">
        <v>202162</v>
      </c>
      <c r="AF20" s="13">
        <v>102723</v>
      </c>
      <c r="AG20" s="13">
        <v>30355</v>
      </c>
      <c r="AH20" s="13">
        <v>50642</v>
      </c>
      <c r="AI20" s="13">
        <v>14664</v>
      </c>
      <c r="AJ20" s="13">
        <v>17550</v>
      </c>
      <c r="AK20" s="13">
        <v>391260</v>
      </c>
      <c r="AL20" s="13">
        <v>51391</v>
      </c>
      <c r="AM20" s="13">
        <v>32321</v>
      </c>
      <c r="AN20" s="13">
        <v>64282</v>
      </c>
      <c r="AO20" s="13">
        <v>145857</v>
      </c>
      <c r="AP20" s="13">
        <v>45384</v>
      </c>
      <c r="AQ20" s="13">
        <v>129502</v>
      </c>
      <c r="AR20" s="13">
        <v>7093</v>
      </c>
      <c r="AS20" s="13">
        <v>96129</v>
      </c>
      <c r="AT20" s="13">
        <v>1864</v>
      </c>
      <c r="AU20" s="13">
        <v>0</v>
      </c>
      <c r="AV20" s="13">
        <v>45754</v>
      </c>
      <c r="AW20" s="13">
        <v>13565</v>
      </c>
      <c r="AX20" s="13">
        <v>6901</v>
      </c>
      <c r="AY20" s="13">
        <v>350013</v>
      </c>
      <c r="AZ20" s="13">
        <v>27654</v>
      </c>
      <c r="BA20" s="13">
        <v>0</v>
      </c>
      <c r="BB20" s="13">
        <v>1228686</v>
      </c>
      <c r="BC20" s="13">
        <v>273872</v>
      </c>
      <c r="BD20" s="13">
        <v>0</v>
      </c>
      <c r="BE20" s="13">
        <v>398074</v>
      </c>
      <c r="BF20" s="13">
        <v>269359</v>
      </c>
      <c r="BG20" s="20">
        <f aca="true" t="shared" si="7" ref="BG20:BG30">SUM(C20:BF20)</f>
        <v>7404617</v>
      </c>
      <c r="BH20" s="13">
        <v>307314</v>
      </c>
      <c r="BI20" s="13">
        <f aca="true" t="shared" si="8" ref="BI20:BI30">BG20-BH20</f>
        <v>7097303</v>
      </c>
      <c r="BJ20" s="13">
        <v>37740</v>
      </c>
      <c r="BK20" s="14">
        <f>BI20+BJ20</f>
        <v>7135043</v>
      </c>
    </row>
    <row r="21" spans="1:63" ht="13.5">
      <c r="A21" s="26" t="s">
        <v>76</v>
      </c>
      <c r="B21" s="34"/>
      <c r="C21" s="13">
        <v>150821</v>
      </c>
      <c r="D21" s="13">
        <v>146559</v>
      </c>
      <c r="E21" s="13">
        <v>121204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2666</v>
      </c>
      <c r="L21" s="13">
        <v>0</v>
      </c>
      <c r="M21" s="13">
        <v>112068</v>
      </c>
      <c r="N21" s="13">
        <v>19244</v>
      </c>
      <c r="O21" s="13">
        <v>34646</v>
      </c>
      <c r="P21" s="13">
        <v>36550</v>
      </c>
      <c r="Q21" s="13">
        <v>36316</v>
      </c>
      <c r="R21" s="13">
        <v>22792</v>
      </c>
      <c r="S21" s="13">
        <v>12504</v>
      </c>
      <c r="T21" s="13">
        <v>17188</v>
      </c>
      <c r="U21" s="13">
        <v>0</v>
      </c>
      <c r="V21" s="13">
        <v>0</v>
      </c>
      <c r="W21" s="13">
        <v>70521</v>
      </c>
      <c r="X21" s="13">
        <v>0</v>
      </c>
      <c r="Y21" s="13">
        <v>52922</v>
      </c>
      <c r="Z21" s="13">
        <v>257587</v>
      </c>
      <c r="AA21" s="13">
        <v>285962</v>
      </c>
      <c r="AB21" s="13">
        <v>338076</v>
      </c>
      <c r="AC21" s="13">
        <v>115491</v>
      </c>
      <c r="AD21" s="13">
        <v>37490</v>
      </c>
      <c r="AE21" s="13">
        <v>95076</v>
      </c>
      <c r="AF21" s="13">
        <v>66057</v>
      </c>
      <c r="AG21" s="13">
        <v>16033</v>
      </c>
      <c r="AH21" s="13">
        <v>31851</v>
      </c>
      <c r="AI21" s="13">
        <v>7745</v>
      </c>
      <c r="AJ21" s="13">
        <v>9094</v>
      </c>
      <c r="AK21" s="13">
        <v>269986</v>
      </c>
      <c r="AL21" s="13">
        <v>34773</v>
      </c>
      <c r="AM21" s="13">
        <v>41229</v>
      </c>
      <c r="AN21" s="13">
        <v>42016</v>
      </c>
      <c r="AO21" s="13">
        <v>110585</v>
      </c>
      <c r="AP21" s="13">
        <v>36317</v>
      </c>
      <c r="AQ21" s="13">
        <v>21230</v>
      </c>
      <c r="AR21" s="13">
        <v>476</v>
      </c>
      <c r="AS21" s="13">
        <v>9488</v>
      </c>
      <c r="AT21" s="13">
        <v>0</v>
      </c>
      <c r="AU21" s="13">
        <v>0</v>
      </c>
      <c r="AV21" s="13">
        <v>43922</v>
      </c>
      <c r="AW21" s="13">
        <v>4907</v>
      </c>
      <c r="AX21" s="13">
        <v>2650</v>
      </c>
      <c r="AY21" s="13">
        <v>197568</v>
      </c>
      <c r="AZ21" s="13">
        <v>4724</v>
      </c>
      <c r="BA21" s="13">
        <v>0</v>
      </c>
      <c r="BB21" s="13">
        <v>400224</v>
      </c>
      <c r="BC21" s="13">
        <v>137839</v>
      </c>
      <c r="BD21" s="13">
        <v>0</v>
      </c>
      <c r="BE21" s="13">
        <v>277777</v>
      </c>
      <c r="BF21" s="13">
        <v>169408</v>
      </c>
      <c r="BG21" s="20">
        <f t="shared" si="7"/>
        <v>3901582</v>
      </c>
      <c r="BH21" s="13">
        <v>154592</v>
      </c>
      <c r="BI21" s="13">
        <f t="shared" si="8"/>
        <v>3746990</v>
      </c>
      <c r="BJ21" s="13">
        <v>0</v>
      </c>
      <c r="BK21" s="14">
        <f aca="true" t="shared" si="9" ref="BK21:BK30">BI21+BJ21</f>
        <v>3746990</v>
      </c>
    </row>
    <row r="22" spans="1:63" ht="13.5">
      <c r="A22" s="26" t="s">
        <v>77</v>
      </c>
      <c r="B22" s="34"/>
      <c r="C22" s="13">
        <v>98446</v>
      </c>
      <c r="D22" s="13">
        <v>60564</v>
      </c>
      <c r="E22" s="13">
        <v>63883</v>
      </c>
      <c r="F22" s="13">
        <v>0</v>
      </c>
      <c r="G22" s="13">
        <v>0</v>
      </c>
      <c r="H22" s="13">
        <v>0</v>
      </c>
      <c r="I22" s="13">
        <v>0</v>
      </c>
      <c r="J22" s="13">
        <v>2719</v>
      </c>
      <c r="K22" s="13">
        <v>3065</v>
      </c>
      <c r="L22" s="13">
        <v>2614</v>
      </c>
      <c r="M22" s="13">
        <v>44591</v>
      </c>
      <c r="N22" s="13">
        <v>9901</v>
      </c>
      <c r="O22" s="13">
        <v>30456</v>
      </c>
      <c r="P22" s="13">
        <v>10200</v>
      </c>
      <c r="Q22" s="13">
        <v>9079</v>
      </c>
      <c r="R22" s="13">
        <v>2401</v>
      </c>
      <c r="S22" s="13">
        <v>5210</v>
      </c>
      <c r="T22" s="13">
        <v>8594</v>
      </c>
      <c r="U22" s="13">
        <v>0</v>
      </c>
      <c r="V22" s="13">
        <v>0</v>
      </c>
      <c r="W22" s="13">
        <v>48619</v>
      </c>
      <c r="X22" s="13">
        <v>0</v>
      </c>
      <c r="Y22" s="13">
        <v>46696</v>
      </c>
      <c r="Z22" s="13">
        <v>127801</v>
      </c>
      <c r="AA22" s="13">
        <v>105427</v>
      </c>
      <c r="AB22" s="13">
        <v>248884</v>
      </c>
      <c r="AC22" s="13">
        <v>71761</v>
      </c>
      <c r="AD22" s="13">
        <v>28219</v>
      </c>
      <c r="AE22" s="13">
        <v>45536</v>
      </c>
      <c r="AF22" s="13">
        <v>33756</v>
      </c>
      <c r="AG22" s="13">
        <v>12079</v>
      </c>
      <c r="AH22" s="13">
        <v>26941</v>
      </c>
      <c r="AI22" s="13">
        <v>5628</v>
      </c>
      <c r="AJ22" s="13">
        <v>7597</v>
      </c>
      <c r="AK22" s="13">
        <v>115666</v>
      </c>
      <c r="AL22" s="13">
        <v>14657</v>
      </c>
      <c r="AM22" s="13">
        <v>22595</v>
      </c>
      <c r="AN22" s="13">
        <v>44194</v>
      </c>
      <c r="AO22" s="13">
        <v>127374</v>
      </c>
      <c r="AP22" s="13">
        <v>24666</v>
      </c>
      <c r="AQ22" s="13">
        <v>24358</v>
      </c>
      <c r="AR22" s="13">
        <v>571</v>
      </c>
      <c r="AS22" s="13">
        <v>3624</v>
      </c>
      <c r="AT22" s="13">
        <v>0</v>
      </c>
      <c r="AU22" s="13">
        <v>0</v>
      </c>
      <c r="AV22" s="13">
        <v>37589</v>
      </c>
      <c r="AW22" s="13">
        <v>4351</v>
      </c>
      <c r="AX22" s="13">
        <v>2350</v>
      </c>
      <c r="AY22" s="13">
        <v>116532</v>
      </c>
      <c r="AZ22" s="13">
        <v>6231</v>
      </c>
      <c r="BA22" s="13">
        <v>0</v>
      </c>
      <c r="BB22" s="13">
        <v>95930</v>
      </c>
      <c r="BC22" s="13">
        <v>0</v>
      </c>
      <c r="BD22" s="13">
        <v>0</v>
      </c>
      <c r="BE22" s="13">
        <v>233058</v>
      </c>
      <c r="BF22" s="13">
        <v>72926</v>
      </c>
      <c r="BG22" s="20">
        <f t="shared" si="7"/>
        <v>2107339</v>
      </c>
      <c r="BH22" s="13">
        <v>85900</v>
      </c>
      <c r="BI22" s="13">
        <f t="shared" si="8"/>
        <v>2021439</v>
      </c>
      <c r="BJ22" s="13">
        <v>0</v>
      </c>
      <c r="BK22" s="14">
        <f t="shared" si="9"/>
        <v>2021439</v>
      </c>
    </row>
    <row r="23" spans="1:63" ht="13.5">
      <c r="A23" s="26" t="s">
        <v>78</v>
      </c>
      <c r="B23" s="34"/>
      <c r="C23" s="13">
        <v>147013</v>
      </c>
      <c r="D23" s="13">
        <v>115469</v>
      </c>
      <c r="E23" s="13">
        <v>95728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2597</v>
      </c>
      <c r="L23" s="13">
        <v>0</v>
      </c>
      <c r="M23" s="13">
        <v>92094</v>
      </c>
      <c r="N23" s="13">
        <v>14578</v>
      </c>
      <c r="O23" s="13">
        <v>49032</v>
      </c>
      <c r="P23" s="13">
        <v>17000</v>
      </c>
      <c r="Q23" s="13">
        <v>18158</v>
      </c>
      <c r="R23" s="13">
        <v>16768</v>
      </c>
      <c r="S23" s="13">
        <v>20840</v>
      </c>
      <c r="T23" s="13">
        <v>17188</v>
      </c>
      <c r="U23" s="13">
        <v>0</v>
      </c>
      <c r="V23" s="13">
        <v>0</v>
      </c>
      <c r="W23" s="13">
        <v>72109</v>
      </c>
      <c r="X23" s="13">
        <v>0</v>
      </c>
      <c r="Y23" s="13">
        <v>57520</v>
      </c>
      <c r="Z23" s="13">
        <v>167295</v>
      </c>
      <c r="AA23" s="13">
        <v>192018</v>
      </c>
      <c r="AB23" s="13">
        <v>317533</v>
      </c>
      <c r="AC23" s="13">
        <v>108422</v>
      </c>
      <c r="AD23" s="13">
        <v>45430</v>
      </c>
      <c r="AE23" s="13">
        <v>92991</v>
      </c>
      <c r="AF23" s="13">
        <v>78279</v>
      </c>
      <c r="AG23" s="13">
        <v>15779</v>
      </c>
      <c r="AH23" s="13">
        <v>33034</v>
      </c>
      <c r="AI23" s="13">
        <v>8860</v>
      </c>
      <c r="AJ23" s="13">
        <v>9762</v>
      </c>
      <c r="AK23" s="13">
        <v>251835</v>
      </c>
      <c r="AL23" s="13">
        <v>37025</v>
      </c>
      <c r="AM23" s="13">
        <v>40533</v>
      </c>
      <c r="AN23" s="13">
        <v>50357</v>
      </c>
      <c r="AO23" s="13">
        <v>126432</v>
      </c>
      <c r="AP23" s="13">
        <v>40647</v>
      </c>
      <c r="AQ23" s="13">
        <v>44315</v>
      </c>
      <c r="AR23" s="13">
        <v>1741</v>
      </c>
      <c r="AS23" s="13">
        <v>9371</v>
      </c>
      <c r="AT23" s="13">
        <v>0</v>
      </c>
      <c r="AU23" s="13">
        <v>0</v>
      </c>
      <c r="AV23" s="13">
        <v>34643</v>
      </c>
      <c r="AW23" s="13">
        <v>4706</v>
      </c>
      <c r="AX23" s="13">
        <v>2780</v>
      </c>
      <c r="AY23" s="13">
        <v>194333</v>
      </c>
      <c r="AZ23" s="13">
        <v>10417</v>
      </c>
      <c r="BA23" s="13">
        <v>0</v>
      </c>
      <c r="BB23" s="13">
        <v>310629</v>
      </c>
      <c r="BC23" s="13">
        <v>184881</v>
      </c>
      <c r="BD23" s="13">
        <v>0</v>
      </c>
      <c r="BE23" s="13">
        <v>275314</v>
      </c>
      <c r="BF23" s="13">
        <v>177195</v>
      </c>
      <c r="BG23" s="20">
        <f t="shared" si="7"/>
        <v>3602651</v>
      </c>
      <c r="BH23" s="13">
        <v>143171</v>
      </c>
      <c r="BI23" s="13">
        <f t="shared" si="8"/>
        <v>3459480</v>
      </c>
      <c r="BJ23" s="13">
        <v>0</v>
      </c>
      <c r="BK23" s="14">
        <f t="shared" si="9"/>
        <v>3459480</v>
      </c>
    </row>
    <row r="24" spans="1:63" ht="13.5">
      <c r="A24" s="26" t="s">
        <v>79</v>
      </c>
      <c r="B24" s="34"/>
      <c r="C24" s="13">
        <v>286252</v>
      </c>
      <c r="D24" s="13">
        <v>269672</v>
      </c>
      <c r="E24" s="13">
        <v>155558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5884</v>
      </c>
      <c r="L24" s="13">
        <v>0</v>
      </c>
      <c r="M24" s="13">
        <v>246891</v>
      </c>
      <c r="N24" s="13">
        <v>24761</v>
      </c>
      <c r="O24" s="13">
        <v>58363</v>
      </c>
      <c r="P24" s="13">
        <v>46750</v>
      </c>
      <c r="Q24" s="13">
        <v>72632</v>
      </c>
      <c r="R24" s="13">
        <v>33944</v>
      </c>
      <c r="S24" s="13">
        <v>16672</v>
      </c>
      <c r="T24" s="13">
        <v>25782</v>
      </c>
      <c r="U24" s="13">
        <v>0</v>
      </c>
      <c r="V24" s="13">
        <v>0</v>
      </c>
      <c r="W24" s="13">
        <v>126783</v>
      </c>
      <c r="X24" s="13">
        <v>0</v>
      </c>
      <c r="Y24" s="13">
        <v>65526</v>
      </c>
      <c r="Z24" s="13">
        <v>470352</v>
      </c>
      <c r="AA24" s="13">
        <v>480711</v>
      </c>
      <c r="AB24" s="13">
        <v>565906</v>
      </c>
      <c r="AC24" s="13">
        <v>240353</v>
      </c>
      <c r="AD24" s="13">
        <v>92654</v>
      </c>
      <c r="AE24" s="13">
        <v>214171</v>
      </c>
      <c r="AF24" s="13">
        <v>94284</v>
      </c>
      <c r="AG24" s="13">
        <v>27228</v>
      </c>
      <c r="AH24" s="13">
        <v>50120</v>
      </c>
      <c r="AI24" s="13">
        <v>15125</v>
      </c>
      <c r="AJ24" s="13">
        <v>16933</v>
      </c>
      <c r="AK24" s="13">
        <v>564757</v>
      </c>
      <c r="AL24" s="13">
        <v>57370</v>
      </c>
      <c r="AM24" s="13">
        <v>36950</v>
      </c>
      <c r="AN24" s="13">
        <v>61001</v>
      </c>
      <c r="AO24" s="13">
        <v>142518</v>
      </c>
      <c r="AP24" s="13">
        <v>115635</v>
      </c>
      <c r="AQ24" s="13">
        <v>38279</v>
      </c>
      <c r="AR24" s="13">
        <v>2074</v>
      </c>
      <c r="AS24" s="13">
        <v>5665</v>
      </c>
      <c r="AT24" s="13">
        <v>0</v>
      </c>
      <c r="AU24" s="13">
        <v>0</v>
      </c>
      <c r="AV24" s="13">
        <v>68400</v>
      </c>
      <c r="AW24" s="13">
        <v>10529</v>
      </c>
      <c r="AX24" s="13">
        <v>5621</v>
      </c>
      <c r="AY24" s="13">
        <v>355736</v>
      </c>
      <c r="AZ24" s="13">
        <v>15625</v>
      </c>
      <c r="BA24" s="13">
        <v>0</v>
      </c>
      <c r="BB24" s="13">
        <v>705467</v>
      </c>
      <c r="BC24" s="13">
        <v>180984</v>
      </c>
      <c r="BD24" s="13">
        <v>0</v>
      </c>
      <c r="BE24" s="13">
        <v>371552</v>
      </c>
      <c r="BF24" s="13">
        <v>288912</v>
      </c>
      <c r="BG24" s="20">
        <f t="shared" si="7"/>
        <v>6730382</v>
      </c>
      <c r="BH24" s="13">
        <v>278948</v>
      </c>
      <c r="BI24" s="13">
        <f t="shared" si="8"/>
        <v>6451434</v>
      </c>
      <c r="BJ24" s="13">
        <v>0</v>
      </c>
      <c r="BK24" s="14">
        <f t="shared" si="9"/>
        <v>6451434</v>
      </c>
    </row>
    <row r="25" spans="1:63" ht="13.5">
      <c r="A25" s="26" t="s">
        <v>65</v>
      </c>
      <c r="B25" s="34"/>
      <c r="C25" s="13">
        <v>208236</v>
      </c>
      <c r="D25" s="13">
        <v>111279</v>
      </c>
      <c r="E25" s="13">
        <v>77779</v>
      </c>
      <c r="F25" s="13">
        <v>0</v>
      </c>
      <c r="G25" s="13">
        <v>0</v>
      </c>
      <c r="H25" s="13">
        <v>0</v>
      </c>
      <c r="I25" s="13">
        <v>0</v>
      </c>
      <c r="J25" s="13">
        <v>2314</v>
      </c>
      <c r="K25" s="13">
        <v>4056</v>
      </c>
      <c r="L25" s="13">
        <v>21381</v>
      </c>
      <c r="M25" s="13">
        <v>80285</v>
      </c>
      <c r="N25" s="13">
        <v>30301</v>
      </c>
      <c r="O25" s="13">
        <v>55296</v>
      </c>
      <c r="P25" s="13">
        <v>45050</v>
      </c>
      <c r="Q25" s="13">
        <v>45395</v>
      </c>
      <c r="R25" s="13">
        <v>17623</v>
      </c>
      <c r="S25" s="13">
        <v>20840</v>
      </c>
      <c r="T25" s="13">
        <v>17188</v>
      </c>
      <c r="U25" s="13">
        <v>0</v>
      </c>
      <c r="V25" s="13">
        <v>0</v>
      </c>
      <c r="W25" s="13">
        <v>93898</v>
      </c>
      <c r="X25" s="13">
        <v>0</v>
      </c>
      <c r="Y25" s="13">
        <v>75189</v>
      </c>
      <c r="Z25" s="13">
        <v>295074</v>
      </c>
      <c r="AA25" s="13">
        <v>260249</v>
      </c>
      <c r="AB25" s="13">
        <v>399324</v>
      </c>
      <c r="AC25" s="13">
        <v>172045</v>
      </c>
      <c r="AD25" s="13">
        <v>73711</v>
      </c>
      <c r="AE25" s="13">
        <v>101081</v>
      </c>
      <c r="AF25" s="13">
        <v>97776</v>
      </c>
      <c r="AG25" s="13">
        <v>21105</v>
      </c>
      <c r="AH25" s="13">
        <v>44159</v>
      </c>
      <c r="AI25" s="13">
        <v>12360</v>
      </c>
      <c r="AJ25" s="13">
        <v>14256</v>
      </c>
      <c r="AK25" s="13">
        <v>352725</v>
      </c>
      <c r="AL25" s="13">
        <v>41167</v>
      </c>
      <c r="AM25" s="13">
        <v>30863</v>
      </c>
      <c r="AN25" s="13">
        <v>37854</v>
      </c>
      <c r="AO25" s="13">
        <v>148733</v>
      </c>
      <c r="AP25" s="13">
        <v>55395</v>
      </c>
      <c r="AQ25" s="13">
        <v>6919</v>
      </c>
      <c r="AR25" s="13">
        <v>27</v>
      </c>
      <c r="AS25" s="13">
        <v>13586</v>
      </c>
      <c r="AT25" s="13">
        <v>0</v>
      </c>
      <c r="AU25" s="13">
        <v>0</v>
      </c>
      <c r="AV25" s="13">
        <v>33712</v>
      </c>
      <c r="AW25" s="13">
        <v>8167</v>
      </c>
      <c r="AX25" s="13">
        <v>4602</v>
      </c>
      <c r="AY25" s="13">
        <v>257753</v>
      </c>
      <c r="AZ25" s="13">
        <v>39101</v>
      </c>
      <c r="BA25" s="13">
        <v>0</v>
      </c>
      <c r="BB25" s="13">
        <v>371154</v>
      </c>
      <c r="BC25" s="13">
        <v>68045</v>
      </c>
      <c r="BD25" s="13">
        <v>0</v>
      </c>
      <c r="BE25" s="13">
        <v>325914</v>
      </c>
      <c r="BF25" s="13">
        <v>200194</v>
      </c>
      <c r="BG25" s="20">
        <f t="shared" si="7"/>
        <v>4393161</v>
      </c>
      <c r="BH25" s="13">
        <v>182659</v>
      </c>
      <c r="BI25" s="13">
        <f t="shared" si="8"/>
        <v>4210502</v>
      </c>
      <c r="BJ25" s="13">
        <v>-19048</v>
      </c>
      <c r="BK25" s="14">
        <f t="shared" si="9"/>
        <v>4191454</v>
      </c>
    </row>
    <row r="26" spans="1:63" ht="13.5">
      <c r="A26" s="26" t="s">
        <v>63</v>
      </c>
      <c r="B26" s="34"/>
      <c r="C26" s="13">
        <v>172788</v>
      </c>
      <c r="D26" s="13">
        <v>91361</v>
      </c>
      <c r="E26" s="13">
        <v>55584</v>
      </c>
      <c r="F26" s="13">
        <v>0</v>
      </c>
      <c r="G26" s="13">
        <v>0</v>
      </c>
      <c r="H26" s="13">
        <v>0</v>
      </c>
      <c r="I26" s="13">
        <v>0</v>
      </c>
      <c r="J26" s="13">
        <v>4034</v>
      </c>
      <c r="K26" s="13">
        <v>3378</v>
      </c>
      <c r="L26" s="13">
        <v>0</v>
      </c>
      <c r="M26" s="13">
        <v>64537</v>
      </c>
      <c r="N26" s="13">
        <v>16417</v>
      </c>
      <c r="O26" s="13">
        <v>22464</v>
      </c>
      <c r="P26" s="13">
        <v>30600</v>
      </c>
      <c r="Q26" s="13">
        <v>45395</v>
      </c>
      <c r="R26" s="13">
        <v>5250</v>
      </c>
      <c r="S26" s="13">
        <v>27092</v>
      </c>
      <c r="T26" s="13">
        <v>34376</v>
      </c>
      <c r="U26" s="13">
        <v>0</v>
      </c>
      <c r="V26" s="13">
        <v>0</v>
      </c>
      <c r="W26" s="13">
        <v>85545</v>
      </c>
      <c r="X26" s="13">
        <v>0</v>
      </c>
      <c r="Y26" s="13">
        <v>61594</v>
      </c>
      <c r="Z26" s="13">
        <v>222175</v>
      </c>
      <c r="AA26" s="13">
        <v>178769</v>
      </c>
      <c r="AB26" s="13">
        <v>331122</v>
      </c>
      <c r="AC26" s="13">
        <v>137603</v>
      </c>
      <c r="AD26" s="13">
        <v>74148</v>
      </c>
      <c r="AE26" s="13">
        <v>105501</v>
      </c>
      <c r="AF26" s="13">
        <v>69549</v>
      </c>
      <c r="AG26" s="13">
        <v>18630</v>
      </c>
      <c r="AH26" s="13">
        <v>41553</v>
      </c>
      <c r="AI26" s="13">
        <v>8838</v>
      </c>
      <c r="AJ26" s="13">
        <v>12739</v>
      </c>
      <c r="AK26" s="13">
        <v>278822</v>
      </c>
      <c r="AL26" s="13">
        <v>40368</v>
      </c>
      <c r="AM26" s="13">
        <v>39993</v>
      </c>
      <c r="AN26" s="13">
        <v>41411</v>
      </c>
      <c r="AO26" s="13">
        <v>115750</v>
      </c>
      <c r="AP26" s="13">
        <v>3299</v>
      </c>
      <c r="AQ26" s="13">
        <v>8090</v>
      </c>
      <c r="AR26" s="13">
        <v>1332</v>
      </c>
      <c r="AS26" s="13">
        <v>2513</v>
      </c>
      <c r="AT26" s="13">
        <v>0</v>
      </c>
      <c r="AU26" s="13">
        <v>0</v>
      </c>
      <c r="AV26" s="13">
        <v>46592</v>
      </c>
      <c r="AW26" s="13">
        <v>6410</v>
      </c>
      <c r="AX26" s="13">
        <v>3463</v>
      </c>
      <c r="AY26" s="13">
        <v>215645</v>
      </c>
      <c r="AZ26" s="13">
        <v>36855</v>
      </c>
      <c r="BA26" s="13">
        <v>0</v>
      </c>
      <c r="BB26" s="13">
        <v>188214</v>
      </c>
      <c r="BC26" s="13">
        <v>72738</v>
      </c>
      <c r="BD26" s="13">
        <v>0</v>
      </c>
      <c r="BE26" s="13">
        <v>302369</v>
      </c>
      <c r="BF26" s="13">
        <v>209606</v>
      </c>
      <c r="BG26" s="20">
        <f t="shared" si="7"/>
        <v>3534512</v>
      </c>
      <c r="BH26" s="13">
        <v>145154</v>
      </c>
      <c r="BI26" s="13">
        <f t="shared" si="8"/>
        <v>3389358</v>
      </c>
      <c r="BJ26" s="13">
        <v>-5220</v>
      </c>
      <c r="BK26" s="14">
        <f t="shared" si="9"/>
        <v>3384138</v>
      </c>
    </row>
    <row r="27" spans="1:63" ht="13.5">
      <c r="A27" s="26" t="s">
        <v>80</v>
      </c>
      <c r="B27" s="34"/>
      <c r="C27" s="13">
        <v>62353</v>
      </c>
      <c r="D27" s="13">
        <v>28445</v>
      </c>
      <c r="E27" s="13">
        <v>26248</v>
      </c>
      <c r="F27" s="13">
        <v>28401</v>
      </c>
      <c r="G27" s="13">
        <v>31889</v>
      </c>
      <c r="H27" s="13">
        <v>20507</v>
      </c>
      <c r="I27" s="13">
        <v>12487</v>
      </c>
      <c r="J27" s="13">
        <v>0</v>
      </c>
      <c r="K27" s="13">
        <v>1247</v>
      </c>
      <c r="L27" s="13">
        <v>0</v>
      </c>
      <c r="M27" s="13">
        <v>36043</v>
      </c>
      <c r="N27" s="13">
        <v>7764</v>
      </c>
      <c r="O27" s="13">
        <v>16243</v>
      </c>
      <c r="P27" s="13">
        <v>9350</v>
      </c>
      <c r="Q27" s="13">
        <v>18158</v>
      </c>
      <c r="R27" s="13">
        <v>1343</v>
      </c>
      <c r="S27" s="13">
        <v>4168</v>
      </c>
      <c r="T27" s="13">
        <v>8594</v>
      </c>
      <c r="U27" s="13">
        <v>0</v>
      </c>
      <c r="V27" s="13">
        <v>0</v>
      </c>
      <c r="W27" s="13">
        <v>30321</v>
      </c>
      <c r="X27" s="13">
        <v>0</v>
      </c>
      <c r="Y27" s="13">
        <v>34091</v>
      </c>
      <c r="Z27" s="13">
        <v>87528</v>
      </c>
      <c r="AA27" s="13">
        <v>119960</v>
      </c>
      <c r="AB27" s="13">
        <v>152673</v>
      </c>
      <c r="AC27" s="13">
        <v>43155</v>
      </c>
      <c r="AD27" s="13">
        <v>14691</v>
      </c>
      <c r="AE27" s="13">
        <v>26855</v>
      </c>
      <c r="AF27" s="13">
        <v>44814</v>
      </c>
      <c r="AG27" s="13">
        <v>8257</v>
      </c>
      <c r="AH27" s="13">
        <v>22653</v>
      </c>
      <c r="AI27" s="13">
        <v>4169</v>
      </c>
      <c r="AJ27" s="13">
        <v>6017</v>
      </c>
      <c r="AK27" s="13">
        <v>227141</v>
      </c>
      <c r="AL27" s="13">
        <v>5616</v>
      </c>
      <c r="AM27" s="13">
        <v>14236</v>
      </c>
      <c r="AN27" s="13">
        <v>31802</v>
      </c>
      <c r="AO27" s="13">
        <v>70587</v>
      </c>
      <c r="AP27" s="13">
        <v>4480</v>
      </c>
      <c r="AQ27" s="13">
        <v>378829</v>
      </c>
      <c r="AR27" s="13">
        <v>7287</v>
      </c>
      <c r="AS27" s="13">
        <v>5720</v>
      </c>
      <c r="AT27" s="13">
        <v>0</v>
      </c>
      <c r="AU27" s="13">
        <v>0</v>
      </c>
      <c r="AV27" s="13">
        <v>122031</v>
      </c>
      <c r="AW27" s="13">
        <v>2463</v>
      </c>
      <c r="AX27" s="13">
        <v>1092</v>
      </c>
      <c r="AY27" s="13">
        <v>77598</v>
      </c>
      <c r="AZ27" s="13">
        <v>1971</v>
      </c>
      <c r="BA27" s="13">
        <v>0</v>
      </c>
      <c r="BB27" s="13">
        <v>259351</v>
      </c>
      <c r="BC27" s="13">
        <v>0</v>
      </c>
      <c r="BD27" s="13">
        <v>0</v>
      </c>
      <c r="BE27" s="13">
        <v>182807</v>
      </c>
      <c r="BF27" s="13">
        <v>26929</v>
      </c>
      <c r="BG27" s="20">
        <f t="shared" si="7"/>
        <v>2328364</v>
      </c>
      <c r="BH27" s="13">
        <v>86343</v>
      </c>
      <c r="BI27" s="13">
        <f t="shared" si="8"/>
        <v>2242021</v>
      </c>
      <c r="BJ27" s="13">
        <v>0</v>
      </c>
      <c r="BK27" s="14">
        <f t="shared" si="9"/>
        <v>2242021</v>
      </c>
    </row>
    <row r="28" spans="1:63" ht="13.5">
      <c r="A28" s="26" t="s">
        <v>66</v>
      </c>
      <c r="B28" s="34"/>
      <c r="C28" s="13">
        <v>83123</v>
      </c>
      <c r="D28" s="13">
        <v>24696</v>
      </c>
      <c r="E28" s="13">
        <v>30301</v>
      </c>
      <c r="F28" s="13">
        <v>38672</v>
      </c>
      <c r="G28" s="13">
        <v>43136</v>
      </c>
      <c r="H28" s="13">
        <v>5114</v>
      </c>
      <c r="I28" s="13">
        <v>7844</v>
      </c>
      <c r="J28" s="13">
        <v>0</v>
      </c>
      <c r="K28" s="13">
        <v>1604</v>
      </c>
      <c r="L28" s="13">
        <v>0</v>
      </c>
      <c r="M28" s="13">
        <v>55828</v>
      </c>
      <c r="N28" s="13">
        <v>27176</v>
      </c>
      <c r="O28" s="13">
        <v>22982</v>
      </c>
      <c r="P28" s="13">
        <v>5950</v>
      </c>
      <c r="Q28" s="13">
        <v>9079</v>
      </c>
      <c r="R28" s="13">
        <v>2320</v>
      </c>
      <c r="S28" s="13">
        <v>4168</v>
      </c>
      <c r="T28" s="13">
        <v>8594</v>
      </c>
      <c r="U28" s="13">
        <v>0</v>
      </c>
      <c r="V28" s="13">
        <v>0</v>
      </c>
      <c r="W28" s="13">
        <v>40375</v>
      </c>
      <c r="X28" s="13">
        <v>0</v>
      </c>
      <c r="Y28" s="13">
        <v>40146</v>
      </c>
      <c r="Z28" s="13">
        <v>154115</v>
      </c>
      <c r="AA28" s="13">
        <v>195558</v>
      </c>
      <c r="AB28" s="13">
        <v>213602</v>
      </c>
      <c r="AC28" s="13">
        <v>57458</v>
      </c>
      <c r="AD28" s="13">
        <v>33812</v>
      </c>
      <c r="AE28" s="13">
        <v>9007</v>
      </c>
      <c r="AF28" s="13">
        <v>38703</v>
      </c>
      <c r="AG28" s="13">
        <v>10622</v>
      </c>
      <c r="AH28" s="13">
        <v>27971</v>
      </c>
      <c r="AI28" s="13">
        <v>4899</v>
      </c>
      <c r="AJ28" s="13">
        <v>7691</v>
      </c>
      <c r="AK28" s="13">
        <v>283776</v>
      </c>
      <c r="AL28" s="13">
        <v>9363</v>
      </c>
      <c r="AM28" s="13">
        <v>15640</v>
      </c>
      <c r="AN28" s="13">
        <v>50117</v>
      </c>
      <c r="AO28" s="13">
        <v>99181</v>
      </c>
      <c r="AP28" s="13">
        <v>8553</v>
      </c>
      <c r="AQ28" s="13">
        <v>225080</v>
      </c>
      <c r="AR28" s="13">
        <v>518</v>
      </c>
      <c r="AS28" s="13">
        <v>2586</v>
      </c>
      <c r="AT28" s="13">
        <v>0</v>
      </c>
      <c r="AU28" s="13">
        <v>0</v>
      </c>
      <c r="AV28" s="13">
        <v>49168</v>
      </c>
      <c r="AW28" s="13">
        <v>3411</v>
      </c>
      <c r="AX28" s="13">
        <v>1648</v>
      </c>
      <c r="AY28" s="13">
        <v>98248</v>
      </c>
      <c r="AZ28" s="13">
        <v>2775</v>
      </c>
      <c r="BA28" s="13">
        <v>0</v>
      </c>
      <c r="BB28" s="13">
        <v>224106</v>
      </c>
      <c r="BC28" s="13">
        <v>0</v>
      </c>
      <c r="BD28" s="13">
        <v>0</v>
      </c>
      <c r="BE28" s="13">
        <v>213925</v>
      </c>
      <c r="BF28" s="13">
        <v>44396</v>
      </c>
      <c r="BG28" s="20">
        <f t="shared" si="7"/>
        <v>2537037</v>
      </c>
      <c r="BH28" s="13">
        <v>99161</v>
      </c>
      <c r="BI28" s="13">
        <f t="shared" si="8"/>
        <v>2437876</v>
      </c>
      <c r="BJ28" s="13">
        <v>0</v>
      </c>
      <c r="BK28" s="14">
        <f t="shared" si="9"/>
        <v>2437876</v>
      </c>
    </row>
    <row r="29" spans="1:63" ht="13.5">
      <c r="A29" s="26" t="s">
        <v>81</v>
      </c>
      <c r="B29" s="34"/>
      <c r="C29" s="13">
        <v>17199</v>
      </c>
      <c r="D29" s="13">
        <v>11540</v>
      </c>
      <c r="E29" s="13">
        <v>23739</v>
      </c>
      <c r="F29" s="13">
        <v>15908</v>
      </c>
      <c r="G29" s="13">
        <v>8720</v>
      </c>
      <c r="H29" s="13">
        <v>0</v>
      </c>
      <c r="I29" s="13">
        <v>0</v>
      </c>
      <c r="J29" s="13">
        <v>0</v>
      </c>
      <c r="K29" s="13">
        <v>326</v>
      </c>
      <c r="L29" s="13">
        <v>0</v>
      </c>
      <c r="M29" s="13">
        <v>26225</v>
      </c>
      <c r="N29" s="13">
        <v>1710</v>
      </c>
      <c r="O29" s="13">
        <v>7258</v>
      </c>
      <c r="P29" s="13">
        <v>3400</v>
      </c>
      <c r="Q29" s="13">
        <v>9079</v>
      </c>
      <c r="R29" s="13">
        <v>855</v>
      </c>
      <c r="S29" s="13">
        <v>3126</v>
      </c>
      <c r="T29" s="13">
        <v>8594</v>
      </c>
      <c r="U29" s="13">
        <v>0</v>
      </c>
      <c r="V29" s="13">
        <v>0</v>
      </c>
      <c r="W29" s="13">
        <v>8378</v>
      </c>
      <c r="X29" s="13">
        <v>0</v>
      </c>
      <c r="Y29" s="13">
        <v>27817</v>
      </c>
      <c r="Z29" s="13">
        <v>42303</v>
      </c>
      <c r="AA29" s="13">
        <v>40666</v>
      </c>
      <c r="AB29" s="13">
        <v>39620</v>
      </c>
      <c r="AC29" s="13">
        <v>13481</v>
      </c>
      <c r="AD29" s="13">
        <v>4679</v>
      </c>
      <c r="AE29" s="13">
        <v>6839</v>
      </c>
      <c r="AF29" s="13">
        <v>4947</v>
      </c>
      <c r="AG29" s="13">
        <v>2158</v>
      </c>
      <c r="AH29" s="13">
        <v>7985</v>
      </c>
      <c r="AI29" s="13">
        <v>1725</v>
      </c>
      <c r="AJ29" s="13">
        <v>1942</v>
      </c>
      <c r="AK29" s="13">
        <v>86989</v>
      </c>
      <c r="AL29" s="13">
        <v>2263</v>
      </c>
      <c r="AM29" s="13">
        <v>19542</v>
      </c>
      <c r="AN29" s="13">
        <v>24318</v>
      </c>
      <c r="AO29" s="13">
        <v>44414</v>
      </c>
      <c r="AP29" s="13">
        <v>294</v>
      </c>
      <c r="AQ29" s="13">
        <v>69747</v>
      </c>
      <c r="AR29" s="13">
        <v>913</v>
      </c>
      <c r="AS29" s="13">
        <v>1042</v>
      </c>
      <c r="AT29" s="13">
        <v>0</v>
      </c>
      <c r="AU29" s="13">
        <v>0</v>
      </c>
      <c r="AV29" s="13">
        <v>13954</v>
      </c>
      <c r="AW29" s="13">
        <v>527</v>
      </c>
      <c r="AX29" s="13">
        <v>279</v>
      </c>
      <c r="AY29" s="13">
        <v>33640</v>
      </c>
      <c r="AZ29" s="13">
        <v>693</v>
      </c>
      <c r="BA29" s="13">
        <v>0</v>
      </c>
      <c r="BB29" s="13">
        <v>54629</v>
      </c>
      <c r="BC29" s="13">
        <v>0</v>
      </c>
      <c r="BD29" s="13">
        <v>0</v>
      </c>
      <c r="BE29" s="13">
        <v>89639</v>
      </c>
      <c r="BF29" s="13">
        <v>9850</v>
      </c>
      <c r="BG29" s="20">
        <f t="shared" si="7"/>
        <v>792952</v>
      </c>
      <c r="BH29" s="13">
        <v>28967</v>
      </c>
      <c r="BI29" s="13">
        <f t="shared" si="8"/>
        <v>763985</v>
      </c>
      <c r="BJ29" s="13">
        <v>0</v>
      </c>
      <c r="BK29" s="14">
        <f t="shared" si="9"/>
        <v>763985</v>
      </c>
    </row>
    <row r="30" spans="1:63" ht="13.5">
      <c r="A30" s="28" t="s">
        <v>67</v>
      </c>
      <c r="B30" s="35"/>
      <c r="C30" s="15">
        <v>310660</v>
      </c>
      <c r="D30" s="15">
        <v>177356</v>
      </c>
      <c r="E30" s="15">
        <v>192228</v>
      </c>
      <c r="F30" s="15">
        <v>29241</v>
      </c>
      <c r="G30" s="15">
        <v>30449</v>
      </c>
      <c r="H30" s="15">
        <v>28518</v>
      </c>
      <c r="I30" s="15">
        <v>53209</v>
      </c>
      <c r="J30" s="15">
        <v>9120</v>
      </c>
      <c r="K30" s="15">
        <v>7742</v>
      </c>
      <c r="L30" s="15">
        <v>4828</v>
      </c>
      <c r="M30" s="15">
        <v>154956</v>
      </c>
      <c r="N30" s="15">
        <v>41125</v>
      </c>
      <c r="O30" s="15">
        <v>84456</v>
      </c>
      <c r="P30" s="15">
        <v>58650</v>
      </c>
      <c r="Q30" s="15">
        <v>63553</v>
      </c>
      <c r="R30" s="15">
        <v>38869</v>
      </c>
      <c r="S30" s="15">
        <v>25008</v>
      </c>
      <c r="T30" s="15">
        <v>34376</v>
      </c>
      <c r="U30" s="15">
        <v>0</v>
      </c>
      <c r="V30" s="15">
        <v>0</v>
      </c>
      <c r="W30" s="15">
        <v>148896</v>
      </c>
      <c r="X30" s="15">
        <v>0</v>
      </c>
      <c r="Y30" s="15">
        <v>107224</v>
      </c>
      <c r="Z30" s="15">
        <v>639787</v>
      </c>
      <c r="AA30" s="15">
        <v>501195</v>
      </c>
      <c r="AB30" s="15">
        <v>713156</v>
      </c>
      <c r="AC30" s="15">
        <v>254656</v>
      </c>
      <c r="AD30" s="15">
        <v>98770</v>
      </c>
      <c r="AE30" s="15">
        <v>96410</v>
      </c>
      <c r="AF30" s="15">
        <v>136479</v>
      </c>
      <c r="AG30" s="15">
        <v>32605</v>
      </c>
      <c r="AH30" s="15">
        <v>57707</v>
      </c>
      <c r="AI30" s="15">
        <v>15746</v>
      </c>
      <c r="AJ30" s="15">
        <v>22794</v>
      </c>
      <c r="AK30" s="15">
        <v>859996</v>
      </c>
      <c r="AL30" s="15">
        <v>39434</v>
      </c>
      <c r="AM30" s="15">
        <v>19989</v>
      </c>
      <c r="AN30" s="15">
        <v>66600</v>
      </c>
      <c r="AO30" s="15">
        <v>148903</v>
      </c>
      <c r="AP30" s="15">
        <v>80614</v>
      </c>
      <c r="AQ30" s="15">
        <v>472491</v>
      </c>
      <c r="AR30" s="15">
        <v>14611</v>
      </c>
      <c r="AS30" s="15">
        <v>33808</v>
      </c>
      <c r="AT30" s="15">
        <v>0</v>
      </c>
      <c r="AU30" s="15">
        <v>0</v>
      </c>
      <c r="AV30" s="15">
        <v>288159</v>
      </c>
      <c r="AW30" s="15">
        <v>18396</v>
      </c>
      <c r="AX30" s="15">
        <v>7224</v>
      </c>
      <c r="AY30" s="15">
        <v>370758</v>
      </c>
      <c r="AZ30" s="15">
        <v>30708</v>
      </c>
      <c r="BA30" s="15">
        <v>0</v>
      </c>
      <c r="BB30" s="15">
        <v>737978</v>
      </c>
      <c r="BC30" s="15">
        <v>238454</v>
      </c>
      <c r="BD30" s="15">
        <v>0</v>
      </c>
      <c r="BE30" s="15">
        <v>419928</v>
      </c>
      <c r="BF30" s="15">
        <v>169699</v>
      </c>
      <c r="BG30" s="21">
        <f t="shared" si="7"/>
        <v>8187519</v>
      </c>
      <c r="BH30" s="15">
        <v>350215</v>
      </c>
      <c r="BI30" s="15">
        <f t="shared" si="8"/>
        <v>7837304</v>
      </c>
      <c r="BJ30" s="15">
        <v>-7274</v>
      </c>
      <c r="BK30" s="16">
        <f t="shared" si="9"/>
        <v>7830030</v>
      </c>
    </row>
  </sheetData>
  <sheetProtection/>
  <mergeCells count="59">
    <mergeCell ref="O6:Q6"/>
    <mergeCell ref="O7:O8"/>
    <mergeCell ref="P7:P8"/>
    <mergeCell ref="K7:K8"/>
    <mergeCell ref="M7:M8"/>
    <mergeCell ref="K6:L6"/>
    <mergeCell ref="Q7:Q8"/>
    <mergeCell ref="E7:E8"/>
    <mergeCell ref="D6:E6"/>
    <mergeCell ref="F6:I6"/>
    <mergeCell ref="F7:G7"/>
    <mergeCell ref="H7:I7"/>
    <mergeCell ref="N7:N8"/>
    <mergeCell ref="AA7:AA8"/>
    <mergeCell ref="AB6:AC6"/>
    <mergeCell ref="Y7:Y8"/>
    <mergeCell ref="R6:T6"/>
    <mergeCell ref="S7:S8"/>
    <mergeCell ref="R7:R8"/>
    <mergeCell ref="U7:U8"/>
    <mergeCell ref="T7:T8"/>
    <mergeCell ref="W6:X6"/>
    <mergeCell ref="W7:W8"/>
    <mergeCell ref="A19:B19"/>
    <mergeCell ref="A9:B9"/>
    <mergeCell ref="A10:B10"/>
    <mergeCell ref="C5:C6"/>
    <mergeCell ref="D5:N5"/>
    <mergeCell ref="C4:BD4"/>
    <mergeCell ref="C7:C8"/>
    <mergeCell ref="D7:D8"/>
    <mergeCell ref="Z7:Z8"/>
    <mergeCell ref="AJ7:AJ8"/>
    <mergeCell ref="O5:X5"/>
    <mergeCell ref="X7:X8"/>
    <mergeCell ref="V7:V8"/>
    <mergeCell ref="AE7:AE8"/>
    <mergeCell ref="AD7:AD8"/>
    <mergeCell ref="AK7:AK8"/>
    <mergeCell ref="AI6:AJ6"/>
    <mergeCell ref="AG7:AG8"/>
    <mergeCell ref="Y5:AD5"/>
    <mergeCell ref="U6:V6"/>
    <mergeCell ref="AO7:AO8"/>
    <mergeCell ref="BE4:BF4"/>
    <mergeCell ref="BF5:BF8"/>
    <mergeCell ref="BE5:BE8"/>
    <mergeCell ref="AM5:AM6"/>
    <mergeCell ref="AM7:AM8"/>
    <mergeCell ref="AL7:AL8"/>
    <mergeCell ref="AH5:AL5"/>
    <mergeCell ref="AH7:AH8"/>
    <mergeCell ref="AI7:AI8"/>
    <mergeCell ref="AP5:BD5"/>
    <mergeCell ref="AE5:AG5"/>
    <mergeCell ref="AN5:AN6"/>
    <mergeCell ref="AN7:AN8"/>
    <mergeCell ref="AK6:AL6"/>
    <mergeCell ref="AO5:AO6"/>
  </mergeCells>
  <printOptions/>
  <pageMargins left="0.5905511811023623" right="0.5905511811023623" top="0.984251968503937" bottom="0.5905511811023623" header="0.5511811023622047" footer="0.31496062992125984"/>
  <pageSetup fitToWidth="8" horizontalDpi="600" verticalDpi="600" orientation="landscape" paperSize="9" scale="76" r:id="rId2"/>
  <headerFooter alignWithMargins="0">
    <oddHeader>&amp;C&amp;14参考第２表　市町村別基準財政需要額総括表&amp;R&amp;14&amp;Y（単位：千円）</oddHeader>
    <oddFooter>&amp;C- &amp;P -</oddFooter>
  </headerFooter>
  <colBreaks count="4" manualBreakCount="4">
    <brk id="14" min="2" max="29" man="1"/>
    <brk id="27" min="2" max="29" man="1"/>
    <brk id="41" min="2" max="29" man="1"/>
    <brk id="51" min="2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400084</dc:creator>
  <cp:keywords/>
  <dc:description/>
  <cp:lastModifiedBy>Windows ユーザー</cp:lastModifiedBy>
  <cp:lastPrinted>2019-02-27T08:17:20Z</cp:lastPrinted>
  <dcterms:created xsi:type="dcterms:W3CDTF">2006-01-19T09:04:04Z</dcterms:created>
  <dcterms:modified xsi:type="dcterms:W3CDTF">2019-02-27T08:23:57Z</dcterms:modified>
  <cp:category/>
  <cp:version/>
  <cp:contentType/>
  <cp:contentStatus/>
</cp:coreProperties>
</file>