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参考１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'参考１表'!$A$4:$Y$30</definedName>
    <definedName name="_xlnm.Print_Titles" localSheetId="0">'参考１表'!$A:$B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<sst xmlns="http://schemas.openxmlformats.org/spreadsheetml/2006/main" count="67" uniqueCount="62">
  <si>
    <t>類</t>
  </si>
  <si>
    <t>型</t>
  </si>
  <si>
    <t>錯誤額</t>
  </si>
  <si>
    <t>（錯誤前）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</si>
  <si>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</si>
  <si>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</si>
  <si>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</si>
  <si>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</si>
  <si>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</si>
  <si>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</si>
  <si>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</si>
  <si>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</si>
  <si>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</si>
  <si>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</si>
  <si>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</si>
  <si>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</si>
  <si>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</si>
  <si>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</si>
  <si>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</si>
  <si>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</si>
  <si>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</si>
  <si>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</si>
  <si>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</si>
  <si>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</si>
  <si>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</si>
  <si>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</si>
  <si>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</si>
  <si>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</si>
  <si>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</si>
  <si>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</si>
  <si>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</si>
  <si>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</si>
  <si>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</si>
  <si>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</si>
  <si>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</si>
  <si>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</si>
  <si>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</si>
  <si>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</si>
  <si>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</si>
  <si>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</si>
  <si>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</si>
  <si>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</si>
  <si>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</si>
  <si>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</si>
  <si>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</si>
  <si>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</si>
  <si>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</si>
  <si>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</si>
  <si>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</si>
  <si>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</si>
  <si>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</si>
  <si>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</si>
  <si>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</si>
  <si>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</si>
  <si>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</si>
  <si>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</si>
  <si>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</si>
  <si>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市 町 村</t>
  </si>
  <si>
    <t>地方揮発油</t>
  </si>
  <si>
    <t>東日本大震災に係る</t>
  </si>
  <si>
    <t>特例加算額</t>
  </si>
  <si>
    <t>参考第１表　市町村別基準財政収入額総括表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</si>
</sst>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3" fontId="4" fillId="0" borderId="0" xfId="61" applyNumberFormat="1" applyFont="1" applyFill="1">
      <alignment/>
      <protection/>
    </xf>
    <xf numFmtId="41" fontId="11" fillId="0" borderId="1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 quotePrefix="1">
      <alignment/>
      <protection/>
    </xf>
    <xf numFmtId="41" fontId="11" fillId="0" borderId="11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41" fontId="11" fillId="0" borderId="12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0" fontId="14" fillId="0" borderId="15" xfId="63" applyFont="1" applyBorder="1" applyAlignment="1">
      <alignment horizontal="center"/>
      <protection/>
    </xf>
    <xf numFmtId="0" fontId="14" fillId="0" borderId="16" xfId="63" applyFont="1" applyBorder="1" applyAlignment="1">
      <alignment horizontal="center"/>
      <protection/>
    </xf>
    <xf numFmtId="41" fontId="4" fillId="0" borderId="0" xfId="61" applyNumberFormat="1" applyFont="1" applyFill="1" applyAlignment="1">
      <alignment/>
      <protection/>
    </xf>
    <xf numFmtId="41" fontId="4" fillId="0" borderId="17" xfId="61" applyNumberFormat="1" applyFont="1" applyFill="1" applyBorder="1">
      <alignment/>
      <protection/>
    </xf>
    <xf numFmtId="41" fontId="4" fillId="0" borderId="15" xfId="61" applyNumberFormat="1" applyFont="1" applyFill="1" applyBorder="1">
      <alignment/>
      <protection/>
    </xf>
    <xf numFmtId="41" fontId="4" fillId="0" borderId="15" xfId="61" applyNumberFormat="1" applyFont="1" applyFill="1" applyBorder="1" applyAlignment="1">
      <alignment horizontal="center"/>
      <protection/>
    </xf>
    <xf numFmtId="41" fontId="4" fillId="0" borderId="16" xfId="61" applyNumberFormat="1" applyFont="1" applyFill="1" applyBorder="1">
      <alignment/>
      <protection/>
    </xf>
    <xf numFmtId="41" fontId="11" fillId="0" borderId="12" xfId="61" applyNumberFormat="1" applyFont="1" applyFill="1" applyBorder="1">
      <alignment/>
      <protection/>
    </xf>
    <xf numFmtId="41" fontId="11" fillId="0" borderId="10" xfId="49" applyNumberFormat="1" applyFont="1" applyFill="1" applyBorder="1" applyAlignment="1">
      <alignment/>
    </xf>
    <xf numFmtId="41" fontId="11" fillId="0" borderId="0" xfId="61" applyNumberFormat="1" applyFont="1" applyFill="1" applyBorder="1">
      <alignment/>
      <protection/>
    </xf>
    <xf numFmtId="41" fontId="11" fillId="0" borderId="11" xfId="61" applyNumberFormat="1" applyFont="1" applyFill="1" applyBorder="1">
      <alignment/>
      <protection/>
    </xf>
    <xf numFmtId="41" fontId="4" fillId="0" borderId="0" xfId="61" applyNumberFormat="1" applyFont="1" applyFill="1">
      <alignment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13" xfId="62" applyFont="1" applyFill="1" applyBorder="1" applyAlignment="1" quotePrefix="1">
      <alignment horizontal="center"/>
      <protection/>
    </xf>
    <xf numFmtId="0" fontId="6" fillId="0" borderId="14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41" fontId="6" fillId="0" borderId="15" xfId="61" applyNumberFormat="1" applyFont="1" applyFill="1" applyBorder="1" applyAlignment="1">
      <alignment horizontal="center"/>
      <protection/>
    </xf>
    <xf numFmtId="41" fontId="11" fillId="0" borderId="18" xfId="61" applyNumberFormat="1" applyFont="1" applyFill="1" applyBorder="1">
      <alignment/>
      <protection/>
    </xf>
    <xf numFmtId="41" fontId="11" fillId="0" borderId="19" xfId="61" applyNumberFormat="1" applyFont="1" applyFill="1" applyBorder="1">
      <alignment/>
      <protection/>
    </xf>
    <xf numFmtId="41" fontId="11" fillId="0" borderId="20" xfId="61" applyNumberFormat="1" applyFont="1" applyFill="1" applyBorder="1">
      <alignment/>
      <protection/>
    </xf>
    <xf numFmtId="41" fontId="11" fillId="0" borderId="19" xfId="49" applyNumberFormat="1" applyFont="1" applyFill="1" applyBorder="1" applyAlignment="1">
      <alignment/>
    </xf>
    <xf numFmtId="41" fontId="11" fillId="0" borderId="21" xfId="61" applyNumberFormat="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6" fillId="33" borderId="17" xfId="61" applyNumberFormat="1" applyFont="1" applyFill="1" applyBorder="1">
      <alignment/>
      <protection/>
    </xf>
    <xf numFmtId="0" fontId="6" fillId="33" borderId="17" xfId="61" applyNumberFormat="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0" fontId="6" fillId="33" borderId="15" xfId="61" applyNumberFormat="1" applyFont="1" applyFill="1" applyBorder="1" applyAlignment="1">
      <alignment horizontal="center"/>
      <protection/>
    </xf>
    <xf numFmtId="0" fontId="6" fillId="33" borderId="15" xfId="61" applyNumberFormat="1" applyFont="1" applyFill="1" applyBorder="1" applyAlignment="1">
      <alignment horizontal="center" shrinkToFit="1"/>
      <protection/>
    </xf>
    <xf numFmtId="0" fontId="6" fillId="33" borderId="15" xfId="61" applyNumberFormat="1" applyFont="1" applyFill="1" applyBorder="1" applyAlignment="1" quotePrefix="1">
      <alignment horizontal="center"/>
      <protection/>
    </xf>
    <xf numFmtId="0" fontId="6" fillId="33" borderId="16" xfId="61" applyNumberFormat="1" applyFont="1" applyFill="1" applyBorder="1">
      <alignment/>
      <protection/>
    </xf>
    <xf numFmtId="0" fontId="6" fillId="33" borderId="16" xfId="61" applyNumberFormat="1" applyFont="1" applyFill="1" applyBorder="1" applyAlignment="1">
      <alignment horizontal="center"/>
      <protection/>
    </xf>
    <xf numFmtId="0" fontId="6" fillId="33" borderId="16" xfId="61" applyNumberFormat="1" applyFont="1" applyFill="1" applyBorder="1" applyAlignment="1" quotePrefix="1">
      <alignment horizontal="center"/>
      <protection/>
    </xf>
    <xf numFmtId="0" fontId="6" fillId="0" borderId="23" xfId="62" applyFont="1" applyBorder="1" applyAlignment="1">
      <alignment horizontal="center"/>
      <protection/>
    </xf>
    <xf numFmtId="0" fontId="6" fillId="0" borderId="19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123825</xdr:rowOff>
    </xdr:from>
    <xdr:to>
      <xdr:col>21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8087975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25</xdr:col>
      <xdr:colOff>0</xdr:colOff>
      <xdr:row>4</xdr:row>
      <xdr:rowOff>47625</xdr:rowOff>
    </xdr:from>
    <xdr:to>
      <xdr:col>25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1631275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1</xdr:col>
      <xdr:colOff>0</xdr:colOff>
      <xdr:row>7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0" y="571500"/>
          <a:ext cx="809625" cy="800100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8" y="128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6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1" y="16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0"/>
            <a:ext cx="16" cy="2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7" y="126"/>
            <a:ext cx="15" cy="2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4"/>
  <sheetViews>
    <sheetView showGridLines="0" tabSelected="1" zoomScale="110" zoomScaleNormal="110" zoomScaleSheetLayoutView="85" workbookViewId="0" topLeftCell="U9">
      <selection activeCell="X31" sqref="X31"/>
    </sheetView>
  </sheetViews>
  <sheetFormatPr defaultColWidth="9.00390625" defaultRowHeight="13.5"/>
  <cols>
    <col min="1" max="1" width="10.625" style="27" customWidth="1"/>
    <col min="2" max="2" width="5.875" style="8" customWidth="1"/>
    <col min="3" max="23" width="11.625" style="3" customWidth="1"/>
    <col min="24" max="25" width="11.625" style="23" customWidth="1"/>
    <col min="26" max="16384" width="9.00390625" style="3" customWidth="1"/>
  </cols>
  <sheetData>
    <row r="2" spans="1:25" s="1" customFormat="1" ht="13.5">
      <c r="A2" s="1" t="s">
        <v>61</v>
      </c>
      <c r="B2" s="2"/>
      <c r="X2" s="14"/>
      <c r="Y2" s="14"/>
    </row>
    <row r="3" spans="2:25" s="1" customFormat="1" ht="13.5">
      <c r="B3" s="2"/>
      <c r="X3" s="14"/>
      <c r="Y3" s="14"/>
    </row>
    <row r="4" spans="1:25" ht="14.25">
      <c r="A4" s="34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15"/>
      <c r="Y4" s="15"/>
    </row>
    <row r="5" spans="1:25" ht="14.25">
      <c r="A5" s="37"/>
      <c r="B5" s="38" t="s">
        <v>0</v>
      </c>
      <c r="C5" s="38"/>
      <c r="D5" s="38"/>
      <c r="E5" s="38"/>
      <c r="F5" s="38" t="s">
        <v>6</v>
      </c>
      <c r="G5" s="38"/>
      <c r="H5" s="38" t="s">
        <v>4</v>
      </c>
      <c r="I5" s="38" t="s">
        <v>58</v>
      </c>
      <c r="J5" s="38" t="s">
        <v>7</v>
      </c>
      <c r="K5" s="38" t="s">
        <v>8</v>
      </c>
      <c r="L5" s="38"/>
      <c r="M5" s="38"/>
      <c r="N5" s="38" t="s">
        <v>30</v>
      </c>
      <c r="O5" s="38" t="s">
        <v>9</v>
      </c>
      <c r="P5" s="38" t="s">
        <v>10</v>
      </c>
      <c r="Q5" s="38" t="s">
        <v>11</v>
      </c>
      <c r="R5" s="38" t="s">
        <v>57</v>
      </c>
      <c r="S5" s="38" t="s">
        <v>12</v>
      </c>
      <c r="T5" s="38" t="s">
        <v>13</v>
      </c>
      <c r="U5" s="39" t="s">
        <v>59</v>
      </c>
      <c r="V5" s="38" t="s">
        <v>56</v>
      </c>
      <c r="W5" s="38"/>
      <c r="X5" s="16"/>
      <c r="Y5" s="16"/>
    </row>
    <row r="6" spans="1:25" ht="14.25">
      <c r="A6" s="37"/>
      <c r="B6" s="38"/>
      <c r="C6" s="38" t="s">
        <v>14</v>
      </c>
      <c r="D6" s="38" t="s">
        <v>15</v>
      </c>
      <c r="E6" s="38" t="s">
        <v>16</v>
      </c>
      <c r="F6" s="38"/>
      <c r="G6" s="38" t="s">
        <v>17</v>
      </c>
      <c r="H6" s="38"/>
      <c r="I6" s="38"/>
      <c r="J6" s="38"/>
      <c r="K6" s="38"/>
      <c r="L6" s="38" t="s">
        <v>18</v>
      </c>
      <c r="M6" s="38" t="s">
        <v>29</v>
      </c>
      <c r="N6" s="38"/>
      <c r="O6" s="38" t="s">
        <v>19</v>
      </c>
      <c r="P6" s="38" t="s">
        <v>20</v>
      </c>
      <c r="Q6" s="38"/>
      <c r="R6" s="38"/>
      <c r="S6" s="38"/>
      <c r="T6" s="38"/>
      <c r="U6" s="38"/>
      <c r="V6" s="38" t="s">
        <v>21</v>
      </c>
      <c r="W6" s="38" t="s">
        <v>32</v>
      </c>
      <c r="X6" s="17" t="s">
        <v>2</v>
      </c>
      <c r="Y6" s="28" t="s">
        <v>32</v>
      </c>
    </row>
    <row r="7" spans="1:25" ht="14.25">
      <c r="A7" s="37"/>
      <c r="B7" s="38" t="s">
        <v>1</v>
      </c>
      <c r="C7" s="38"/>
      <c r="D7" s="38"/>
      <c r="E7" s="38"/>
      <c r="F7" s="38" t="s">
        <v>5</v>
      </c>
      <c r="G7" s="38"/>
      <c r="H7" s="38" t="s">
        <v>22</v>
      </c>
      <c r="I7" s="38" t="s">
        <v>22</v>
      </c>
      <c r="J7" s="38" t="s">
        <v>23</v>
      </c>
      <c r="K7" s="38" t="s">
        <v>23</v>
      </c>
      <c r="L7" s="40"/>
      <c r="M7" s="40"/>
      <c r="N7" s="38" t="s">
        <v>31</v>
      </c>
      <c r="O7" s="38" t="s">
        <v>24</v>
      </c>
      <c r="P7" s="38" t="s">
        <v>24</v>
      </c>
      <c r="Q7" s="38" t="s">
        <v>25</v>
      </c>
      <c r="R7" s="38" t="s">
        <v>24</v>
      </c>
      <c r="S7" s="38" t="s">
        <v>26</v>
      </c>
      <c r="T7" s="38" t="s">
        <v>27</v>
      </c>
      <c r="U7" s="38" t="s">
        <v>60</v>
      </c>
      <c r="V7" s="38" t="s">
        <v>28</v>
      </c>
      <c r="W7" s="38" t="s">
        <v>3</v>
      </c>
      <c r="X7" s="16"/>
      <c r="Y7" s="28" t="s">
        <v>33</v>
      </c>
    </row>
    <row r="8" spans="1:25" ht="14.25">
      <c r="A8" s="37"/>
      <c r="B8" s="41"/>
      <c r="C8" s="42"/>
      <c r="D8" s="42"/>
      <c r="E8" s="42"/>
      <c r="F8" s="42"/>
      <c r="G8" s="42"/>
      <c r="H8" s="42"/>
      <c r="I8" s="4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18"/>
      <c r="Y8" s="18"/>
    </row>
    <row r="9" spans="1:25" ht="13.5">
      <c r="A9" s="44" t="s">
        <v>34</v>
      </c>
      <c r="B9" s="45"/>
      <c r="C9" s="4">
        <f>C10+C19</f>
        <v>28322894</v>
      </c>
      <c r="D9" s="4">
        <f aca="true" t="shared" si="0" ref="D9:Y9">D10+D19</f>
        <v>27593696</v>
      </c>
      <c r="E9" s="4">
        <f t="shared" si="0"/>
        <v>1331339</v>
      </c>
      <c r="F9" s="4">
        <f t="shared" si="0"/>
        <v>3109002</v>
      </c>
      <c r="G9" s="4">
        <f t="shared" si="0"/>
        <v>392</v>
      </c>
      <c r="H9" s="4">
        <f t="shared" si="0"/>
        <v>6351</v>
      </c>
      <c r="I9" s="4">
        <f>I10+I19</f>
        <v>1122219</v>
      </c>
      <c r="J9" s="4">
        <f t="shared" si="0"/>
        <v>2594951</v>
      </c>
      <c r="K9" s="4">
        <f t="shared" si="0"/>
        <v>241573</v>
      </c>
      <c r="L9" s="4">
        <f t="shared" si="0"/>
        <v>152549</v>
      </c>
      <c r="M9" s="4">
        <f t="shared" si="0"/>
        <v>173574</v>
      </c>
      <c r="N9" s="4">
        <f t="shared" si="0"/>
        <v>78980</v>
      </c>
      <c r="O9" s="4">
        <f t="shared" si="0"/>
        <v>77290</v>
      </c>
      <c r="P9" s="4">
        <f t="shared" si="0"/>
        <v>248043</v>
      </c>
      <c r="Q9" s="4">
        <f t="shared" si="0"/>
        <v>187682</v>
      </c>
      <c r="R9" s="4">
        <f t="shared" si="0"/>
        <v>356041</v>
      </c>
      <c r="S9" s="4">
        <f t="shared" si="0"/>
        <v>9751917</v>
      </c>
      <c r="T9" s="4">
        <f t="shared" si="0"/>
        <v>119001</v>
      </c>
      <c r="U9" s="4">
        <f>U10+U19</f>
        <v>14</v>
      </c>
      <c r="V9" s="4">
        <f t="shared" si="0"/>
        <v>150053</v>
      </c>
      <c r="W9" s="4">
        <f t="shared" si="0"/>
        <v>75317455</v>
      </c>
      <c r="X9" s="19">
        <f t="shared" si="0"/>
        <v>-14404</v>
      </c>
      <c r="Y9" s="29">
        <f t="shared" si="0"/>
        <v>75303051</v>
      </c>
    </row>
    <row r="10" spans="1:25" ht="13.5">
      <c r="A10" s="44" t="s">
        <v>35</v>
      </c>
      <c r="B10" s="45"/>
      <c r="C10" s="4">
        <f>SUM(C11:C18)</f>
        <v>26086603</v>
      </c>
      <c r="D10" s="4">
        <f aca="true" t="shared" si="1" ref="D10:Y10">SUM(D11:D18)</f>
        <v>25340321</v>
      </c>
      <c r="E10" s="4">
        <f t="shared" si="1"/>
        <v>1162176</v>
      </c>
      <c r="F10" s="4">
        <f t="shared" si="1"/>
        <v>2804653</v>
      </c>
      <c r="G10" s="4">
        <f t="shared" si="1"/>
        <v>391</v>
      </c>
      <c r="H10" s="4">
        <f t="shared" si="1"/>
        <v>6351</v>
      </c>
      <c r="I10" s="4">
        <f>SUM(I11:I18)</f>
        <v>903067</v>
      </c>
      <c r="J10" s="4">
        <f t="shared" si="1"/>
        <v>2088138</v>
      </c>
      <c r="K10" s="4">
        <f t="shared" si="1"/>
        <v>241001</v>
      </c>
      <c r="L10" s="4">
        <f t="shared" si="1"/>
        <v>140054</v>
      </c>
      <c r="M10" s="4">
        <f t="shared" si="1"/>
        <v>159272</v>
      </c>
      <c r="N10" s="4">
        <f t="shared" si="1"/>
        <v>72472</v>
      </c>
      <c r="O10" s="4">
        <f t="shared" si="1"/>
        <v>71799</v>
      </c>
      <c r="P10" s="4">
        <f t="shared" si="1"/>
        <v>200038</v>
      </c>
      <c r="Q10" s="4">
        <f t="shared" si="1"/>
        <v>179403</v>
      </c>
      <c r="R10" s="4">
        <f t="shared" si="1"/>
        <v>304621</v>
      </c>
      <c r="S10" s="4">
        <f t="shared" si="1"/>
        <v>8712009</v>
      </c>
      <c r="T10" s="4">
        <f t="shared" si="1"/>
        <v>110240</v>
      </c>
      <c r="U10" s="4">
        <f>SUM(U11:U18)</f>
        <v>10</v>
      </c>
      <c r="V10" s="4">
        <f t="shared" si="1"/>
        <v>147550</v>
      </c>
      <c r="W10" s="4">
        <f t="shared" si="1"/>
        <v>68435069</v>
      </c>
      <c r="X10" s="20">
        <f t="shared" si="1"/>
        <v>-14461</v>
      </c>
      <c r="Y10" s="30">
        <f t="shared" si="1"/>
        <v>68420608</v>
      </c>
    </row>
    <row r="11" spans="1:25" ht="13.5">
      <c r="A11" s="24" t="s">
        <v>36</v>
      </c>
      <c r="B11" s="12"/>
      <c r="C11" s="5">
        <v>9787560</v>
      </c>
      <c r="D11" s="5">
        <v>9169512</v>
      </c>
      <c r="E11" s="5">
        <v>332513</v>
      </c>
      <c r="F11" s="5">
        <v>894868</v>
      </c>
      <c r="G11" s="5">
        <v>0</v>
      </c>
      <c r="H11" s="5">
        <v>1033</v>
      </c>
      <c r="I11" s="5">
        <v>212215</v>
      </c>
      <c r="J11" s="5">
        <v>490712</v>
      </c>
      <c r="K11" s="5">
        <v>0</v>
      </c>
      <c r="L11" s="5">
        <v>52249</v>
      </c>
      <c r="M11" s="5">
        <v>59237</v>
      </c>
      <c r="N11" s="5">
        <v>26937</v>
      </c>
      <c r="O11" s="5">
        <v>12230</v>
      </c>
      <c r="P11" s="5">
        <v>47106</v>
      </c>
      <c r="Q11" s="5">
        <v>67538</v>
      </c>
      <c r="R11" s="5">
        <v>69922</v>
      </c>
      <c r="S11" s="5">
        <v>2909626</v>
      </c>
      <c r="T11" s="5">
        <v>43631</v>
      </c>
      <c r="U11" s="5">
        <v>2</v>
      </c>
      <c r="V11" s="5">
        <v>68935</v>
      </c>
      <c r="W11" s="9">
        <f aca="true" t="shared" si="2" ref="W11:W18">SUM(C11:U11)-V11</f>
        <v>24107956</v>
      </c>
      <c r="X11" s="21">
        <v>-11158</v>
      </c>
      <c r="Y11" s="31">
        <f>W11+X11</f>
        <v>24096798</v>
      </c>
    </row>
    <row r="12" spans="1:25" ht="13.5">
      <c r="A12" s="24" t="s">
        <v>37</v>
      </c>
      <c r="B12" s="12"/>
      <c r="C12" s="5">
        <v>2284150</v>
      </c>
      <c r="D12" s="5">
        <v>2518256</v>
      </c>
      <c r="E12" s="5">
        <v>106802</v>
      </c>
      <c r="F12" s="5">
        <v>295307</v>
      </c>
      <c r="G12" s="5">
        <v>0</v>
      </c>
      <c r="H12" s="5">
        <v>5318</v>
      </c>
      <c r="I12" s="5">
        <v>102451</v>
      </c>
      <c r="J12" s="5">
        <v>236904</v>
      </c>
      <c r="K12" s="5">
        <v>0</v>
      </c>
      <c r="L12" s="5">
        <v>12575</v>
      </c>
      <c r="M12" s="5">
        <v>14175</v>
      </c>
      <c r="N12" s="5">
        <v>6449</v>
      </c>
      <c r="O12" s="5">
        <v>14477</v>
      </c>
      <c r="P12" s="5">
        <v>22699</v>
      </c>
      <c r="Q12" s="5">
        <v>12791</v>
      </c>
      <c r="R12" s="5">
        <v>44041</v>
      </c>
      <c r="S12" s="5">
        <v>850148</v>
      </c>
      <c r="T12" s="5">
        <v>9820</v>
      </c>
      <c r="U12" s="5">
        <v>1</v>
      </c>
      <c r="V12" s="5">
        <v>2464</v>
      </c>
      <c r="W12" s="5">
        <f t="shared" si="2"/>
        <v>6533900</v>
      </c>
      <c r="X12" s="21">
        <v>-923</v>
      </c>
      <c r="Y12" s="31">
        <f aca="true" t="shared" si="3" ref="Y12:Y18">W12+X12</f>
        <v>6532977</v>
      </c>
    </row>
    <row r="13" spans="1:25" ht="13.5">
      <c r="A13" s="24" t="s">
        <v>38</v>
      </c>
      <c r="B13" s="12"/>
      <c r="C13" s="5">
        <v>7359569</v>
      </c>
      <c r="D13" s="5">
        <v>6747865</v>
      </c>
      <c r="E13" s="5">
        <v>343835</v>
      </c>
      <c r="F13" s="5">
        <v>775696</v>
      </c>
      <c r="G13" s="5">
        <v>0</v>
      </c>
      <c r="H13" s="5">
        <v>0</v>
      </c>
      <c r="I13" s="5">
        <v>249504</v>
      </c>
      <c r="J13" s="5">
        <v>576866</v>
      </c>
      <c r="K13" s="5">
        <v>237721</v>
      </c>
      <c r="L13" s="5">
        <v>38580</v>
      </c>
      <c r="M13" s="5">
        <v>43744</v>
      </c>
      <c r="N13" s="5">
        <v>19921</v>
      </c>
      <c r="O13" s="5">
        <v>39351</v>
      </c>
      <c r="P13" s="5">
        <v>55299</v>
      </c>
      <c r="Q13" s="5">
        <v>54294</v>
      </c>
      <c r="R13" s="5">
        <v>50272</v>
      </c>
      <c r="S13" s="5">
        <v>2328968</v>
      </c>
      <c r="T13" s="5">
        <v>28845</v>
      </c>
      <c r="U13" s="5">
        <v>2</v>
      </c>
      <c r="V13" s="5">
        <v>26147</v>
      </c>
      <c r="W13" s="5">
        <f t="shared" si="2"/>
        <v>18924185</v>
      </c>
      <c r="X13" s="21">
        <v>0</v>
      </c>
      <c r="Y13" s="31">
        <f t="shared" si="3"/>
        <v>18924185</v>
      </c>
    </row>
    <row r="14" spans="1:25" ht="13.5">
      <c r="A14" s="24" t="s">
        <v>39</v>
      </c>
      <c r="B14" s="12"/>
      <c r="C14" s="5">
        <v>1735240</v>
      </c>
      <c r="D14" s="5">
        <v>1858683</v>
      </c>
      <c r="E14" s="5">
        <v>88289</v>
      </c>
      <c r="F14" s="5">
        <v>227359</v>
      </c>
      <c r="G14" s="5">
        <v>78</v>
      </c>
      <c r="H14" s="5">
        <v>0</v>
      </c>
      <c r="I14" s="5">
        <v>82259</v>
      </c>
      <c r="J14" s="5">
        <v>190215</v>
      </c>
      <c r="K14" s="5">
        <v>3280</v>
      </c>
      <c r="L14" s="5">
        <v>9741</v>
      </c>
      <c r="M14" s="5">
        <v>11102</v>
      </c>
      <c r="N14" s="5">
        <v>5051</v>
      </c>
      <c r="O14" s="5">
        <v>0</v>
      </c>
      <c r="P14" s="5">
        <v>18146</v>
      </c>
      <c r="Q14" s="5">
        <v>11815</v>
      </c>
      <c r="R14" s="5">
        <v>46209</v>
      </c>
      <c r="S14" s="5">
        <v>676279</v>
      </c>
      <c r="T14" s="5">
        <v>9260</v>
      </c>
      <c r="U14" s="5">
        <v>1</v>
      </c>
      <c r="V14" s="5">
        <v>0</v>
      </c>
      <c r="W14" s="5">
        <f t="shared" si="2"/>
        <v>4973007</v>
      </c>
      <c r="X14" s="21">
        <v>0</v>
      </c>
      <c r="Y14" s="31">
        <f t="shared" si="3"/>
        <v>4973007</v>
      </c>
    </row>
    <row r="15" spans="1:25" ht="13.5">
      <c r="A15" s="24" t="s">
        <v>40</v>
      </c>
      <c r="B15" s="12"/>
      <c r="C15" s="5">
        <v>1196962</v>
      </c>
      <c r="D15" s="5">
        <v>1137763</v>
      </c>
      <c r="E15" s="5">
        <v>72892</v>
      </c>
      <c r="F15" s="5">
        <v>167478</v>
      </c>
      <c r="G15" s="5">
        <v>313</v>
      </c>
      <c r="H15" s="5">
        <v>0</v>
      </c>
      <c r="I15" s="5">
        <v>62580</v>
      </c>
      <c r="J15" s="5">
        <v>144708</v>
      </c>
      <c r="K15" s="5">
        <v>0</v>
      </c>
      <c r="L15" s="5">
        <v>6446</v>
      </c>
      <c r="M15" s="5">
        <v>7434</v>
      </c>
      <c r="N15" s="5">
        <v>3378</v>
      </c>
      <c r="O15" s="5">
        <v>0</v>
      </c>
      <c r="P15" s="5">
        <v>13748</v>
      </c>
      <c r="Q15" s="5">
        <v>7697</v>
      </c>
      <c r="R15" s="5">
        <v>6548</v>
      </c>
      <c r="S15" s="5">
        <v>504021</v>
      </c>
      <c r="T15" s="5">
        <v>4196</v>
      </c>
      <c r="U15" s="5">
        <v>1</v>
      </c>
      <c r="V15" s="5">
        <v>10861</v>
      </c>
      <c r="W15" s="5">
        <f t="shared" si="2"/>
        <v>3325304</v>
      </c>
      <c r="X15" s="21">
        <v>0</v>
      </c>
      <c r="Y15" s="31">
        <f t="shared" si="3"/>
        <v>3325304</v>
      </c>
    </row>
    <row r="16" spans="1:25" ht="13.5">
      <c r="A16" s="24" t="s">
        <v>41</v>
      </c>
      <c r="B16" s="12"/>
      <c r="C16" s="6">
        <v>1456599</v>
      </c>
      <c r="D16" s="5">
        <v>1733982</v>
      </c>
      <c r="E16" s="5">
        <v>83284</v>
      </c>
      <c r="F16" s="5">
        <v>192162</v>
      </c>
      <c r="G16" s="5">
        <v>0</v>
      </c>
      <c r="H16" s="5">
        <v>0</v>
      </c>
      <c r="I16" s="5">
        <v>69300</v>
      </c>
      <c r="J16" s="5">
        <v>160247</v>
      </c>
      <c r="K16" s="5">
        <v>0</v>
      </c>
      <c r="L16" s="5">
        <v>8256</v>
      </c>
      <c r="M16" s="5">
        <v>9592</v>
      </c>
      <c r="N16" s="5">
        <v>4373</v>
      </c>
      <c r="O16" s="5">
        <v>0</v>
      </c>
      <c r="P16" s="5">
        <v>15338</v>
      </c>
      <c r="Q16" s="5">
        <v>9199</v>
      </c>
      <c r="R16" s="5">
        <v>25069</v>
      </c>
      <c r="S16" s="5">
        <v>554678</v>
      </c>
      <c r="T16" s="5">
        <v>6421</v>
      </c>
      <c r="U16" s="5">
        <v>1</v>
      </c>
      <c r="V16" s="5">
        <v>842</v>
      </c>
      <c r="W16" s="5">
        <f t="shared" si="2"/>
        <v>4327659</v>
      </c>
      <c r="X16" s="21">
        <v>0</v>
      </c>
      <c r="Y16" s="31">
        <f t="shared" si="3"/>
        <v>4327659</v>
      </c>
    </row>
    <row r="17" spans="1:25" ht="13.5">
      <c r="A17" s="25" t="s">
        <v>42</v>
      </c>
      <c r="B17" s="12"/>
      <c r="C17" s="5">
        <v>827144</v>
      </c>
      <c r="D17" s="5">
        <v>913265</v>
      </c>
      <c r="E17" s="5">
        <v>45404</v>
      </c>
      <c r="F17" s="5">
        <v>113557</v>
      </c>
      <c r="G17" s="5">
        <v>0</v>
      </c>
      <c r="H17" s="5">
        <v>0</v>
      </c>
      <c r="I17" s="5">
        <v>41166</v>
      </c>
      <c r="J17" s="5">
        <v>95193</v>
      </c>
      <c r="K17" s="5">
        <v>0</v>
      </c>
      <c r="L17" s="5">
        <v>4701</v>
      </c>
      <c r="M17" s="5">
        <v>5427</v>
      </c>
      <c r="N17" s="5">
        <v>2468</v>
      </c>
      <c r="O17" s="5">
        <v>0</v>
      </c>
      <c r="P17" s="5">
        <v>9134</v>
      </c>
      <c r="Q17" s="5">
        <v>6290</v>
      </c>
      <c r="R17" s="5">
        <v>46607</v>
      </c>
      <c r="S17" s="5">
        <v>338343</v>
      </c>
      <c r="T17" s="5">
        <v>2669</v>
      </c>
      <c r="U17" s="5">
        <v>1</v>
      </c>
      <c r="V17" s="5">
        <v>32067</v>
      </c>
      <c r="W17" s="5">
        <f t="shared" si="2"/>
        <v>2419302</v>
      </c>
      <c r="X17" s="21">
        <v>-2380</v>
      </c>
      <c r="Y17" s="31">
        <f t="shared" si="3"/>
        <v>2416922</v>
      </c>
    </row>
    <row r="18" spans="1:25" ht="13.5">
      <c r="A18" s="24" t="s">
        <v>43</v>
      </c>
      <c r="B18" s="12"/>
      <c r="C18" s="5">
        <v>1439379</v>
      </c>
      <c r="D18" s="5">
        <v>1260995</v>
      </c>
      <c r="E18" s="5">
        <v>89157</v>
      </c>
      <c r="F18" s="5">
        <v>138226</v>
      </c>
      <c r="G18" s="5">
        <v>0</v>
      </c>
      <c r="H18" s="5">
        <v>0</v>
      </c>
      <c r="I18" s="5">
        <v>83592</v>
      </c>
      <c r="J18" s="5">
        <v>193293</v>
      </c>
      <c r="K18" s="5">
        <v>0</v>
      </c>
      <c r="L18" s="5">
        <v>7506</v>
      </c>
      <c r="M18" s="5">
        <v>8561</v>
      </c>
      <c r="N18" s="5">
        <v>3895</v>
      </c>
      <c r="O18" s="5">
        <v>5741</v>
      </c>
      <c r="P18" s="5">
        <v>18568</v>
      </c>
      <c r="Q18" s="5">
        <v>9779</v>
      </c>
      <c r="R18" s="5">
        <v>15953</v>
      </c>
      <c r="S18" s="5">
        <v>549946</v>
      </c>
      <c r="T18" s="5">
        <v>5398</v>
      </c>
      <c r="U18" s="5">
        <v>1</v>
      </c>
      <c r="V18" s="5">
        <v>6234</v>
      </c>
      <c r="W18" s="7">
        <f t="shared" si="2"/>
        <v>3823756</v>
      </c>
      <c r="X18" s="21">
        <v>0</v>
      </c>
      <c r="Y18" s="31">
        <f t="shared" si="3"/>
        <v>3823756</v>
      </c>
    </row>
    <row r="19" spans="1:25" ht="13.5">
      <c r="A19" s="44" t="s">
        <v>44</v>
      </c>
      <c r="B19" s="45"/>
      <c r="C19" s="4">
        <f aca="true" t="shared" si="4" ref="C19:Y19">SUM(C20:C30)</f>
        <v>2236291</v>
      </c>
      <c r="D19" s="4">
        <f t="shared" si="4"/>
        <v>2253375</v>
      </c>
      <c r="E19" s="4">
        <f t="shared" si="4"/>
        <v>169163</v>
      </c>
      <c r="F19" s="4">
        <f t="shared" si="4"/>
        <v>304349</v>
      </c>
      <c r="G19" s="4">
        <f t="shared" si="4"/>
        <v>1</v>
      </c>
      <c r="H19" s="4">
        <f t="shared" si="4"/>
        <v>0</v>
      </c>
      <c r="I19" s="4">
        <f>SUM(I20:I30)</f>
        <v>219152</v>
      </c>
      <c r="J19" s="4">
        <f t="shared" si="4"/>
        <v>506813</v>
      </c>
      <c r="K19" s="4">
        <f t="shared" si="4"/>
        <v>572</v>
      </c>
      <c r="L19" s="4">
        <f t="shared" si="4"/>
        <v>12495</v>
      </c>
      <c r="M19" s="4">
        <f t="shared" si="4"/>
        <v>14302</v>
      </c>
      <c r="N19" s="4">
        <f t="shared" si="4"/>
        <v>6508</v>
      </c>
      <c r="O19" s="4">
        <f t="shared" si="4"/>
        <v>5491</v>
      </c>
      <c r="P19" s="4">
        <f t="shared" si="4"/>
        <v>48005</v>
      </c>
      <c r="Q19" s="4">
        <f t="shared" si="4"/>
        <v>8279</v>
      </c>
      <c r="R19" s="4">
        <f t="shared" si="4"/>
        <v>51420</v>
      </c>
      <c r="S19" s="4">
        <f t="shared" si="4"/>
        <v>1039908</v>
      </c>
      <c r="T19" s="4">
        <f t="shared" si="4"/>
        <v>8761</v>
      </c>
      <c r="U19" s="4">
        <f t="shared" si="4"/>
        <v>4</v>
      </c>
      <c r="V19" s="4">
        <f t="shared" si="4"/>
        <v>2503</v>
      </c>
      <c r="W19" s="4">
        <f>SUM(W20:W30)</f>
        <v>6882386</v>
      </c>
      <c r="X19" s="20">
        <f t="shared" si="4"/>
        <v>57</v>
      </c>
      <c r="Y19" s="32">
        <f t="shared" si="4"/>
        <v>6882443</v>
      </c>
    </row>
    <row r="20" spans="1:25" ht="13.5">
      <c r="A20" s="24" t="s">
        <v>45</v>
      </c>
      <c r="B20" s="12"/>
      <c r="C20" s="10">
        <v>429101</v>
      </c>
      <c r="D20" s="5">
        <v>381306</v>
      </c>
      <c r="E20" s="5">
        <v>32025</v>
      </c>
      <c r="F20" s="5">
        <v>45363</v>
      </c>
      <c r="G20" s="5">
        <v>1</v>
      </c>
      <c r="H20" s="5">
        <v>0</v>
      </c>
      <c r="I20" s="5">
        <v>38042</v>
      </c>
      <c r="J20" s="5">
        <v>87968</v>
      </c>
      <c r="K20" s="5">
        <v>0</v>
      </c>
      <c r="L20" s="5">
        <v>2066</v>
      </c>
      <c r="M20" s="5">
        <v>2377</v>
      </c>
      <c r="N20" s="5">
        <v>1083</v>
      </c>
      <c r="O20" s="5">
        <v>0</v>
      </c>
      <c r="P20" s="5">
        <v>8391</v>
      </c>
      <c r="Q20" s="5">
        <v>1394</v>
      </c>
      <c r="R20" s="5">
        <v>9816</v>
      </c>
      <c r="S20" s="5">
        <v>191869</v>
      </c>
      <c r="T20" s="5">
        <v>1668</v>
      </c>
      <c r="U20" s="5">
        <v>1</v>
      </c>
      <c r="V20" s="5">
        <v>2322</v>
      </c>
      <c r="W20" s="5">
        <f aca="true" t="shared" si="5" ref="W20:W30">SUM(C20:U20)-V20</f>
        <v>1230149</v>
      </c>
      <c r="X20" s="21">
        <v>0</v>
      </c>
      <c r="Y20" s="31">
        <f aca="true" t="shared" si="6" ref="Y20:Y30">W20+X20</f>
        <v>1230149</v>
      </c>
    </row>
    <row r="21" spans="1:25" ht="13.5">
      <c r="A21" s="24" t="s">
        <v>46</v>
      </c>
      <c r="B21" s="12"/>
      <c r="C21" s="10">
        <v>127139</v>
      </c>
      <c r="D21" s="5">
        <v>189425</v>
      </c>
      <c r="E21" s="5">
        <v>11131</v>
      </c>
      <c r="F21" s="5">
        <v>14142</v>
      </c>
      <c r="G21" s="5">
        <v>0</v>
      </c>
      <c r="H21" s="5">
        <v>0</v>
      </c>
      <c r="I21" s="5">
        <v>22541</v>
      </c>
      <c r="J21" s="5">
        <v>52162</v>
      </c>
      <c r="K21" s="5">
        <v>0</v>
      </c>
      <c r="L21" s="5">
        <v>745</v>
      </c>
      <c r="M21" s="5">
        <v>865</v>
      </c>
      <c r="N21" s="5">
        <v>393</v>
      </c>
      <c r="O21" s="5">
        <v>0</v>
      </c>
      <c r="P21" s="5">
        <v>4924</v>
      </c>
      <c r="Q21" s="5">
        <v>576</v>
      </c>
      <c r="R21" s="5">
        <v>7156</v>
      </c>
      <c r="S21" s="5">
        <v>73185</v>
      </c>
      <c r="T21" s="5">
        <v>1052</v>
      </c>
      <c r="U21" s="5">
        <v>1</v>
      </c>
      <c r="V21" s="5">
        <v>0</v>
      </c>
      <c r="W21" s="5">
        <f t="shared" si="5"/>
        <v>505437</v>
      </c>
      <c r="X21" s="21">
        <v>-6</v>
      </c>
      <c r="Y21" s="31">
        <f t="shared" si="6"/>
        <v>505431</v>
      </c>
    </row>
    <row r="22" spans="1:25" ht="13.5">
      <c r="A22" s="24" t="s">
        <v>47</v>
      </c>
      <c r="B22" s="12"/>
      <c r="C22" s="10">
        <v>105801</v>
      </c>
      <c r="D22" s="5">
        <v>103788</v>
      </c>
      <c r="E22" s="5">
        <v>7571</v>
      </c>
      <c r="F22" s="5">
        <v>15935</v>
      </c>
      <c r="G22" s="5">
        <v>0</v>
      </c>
      <c r="H22" s="5">
        <v>0</v>
      </c>
      <c r="I22" s="5">
        <v>10741</v>
      </c>
      <c r="J22" s="5">
        <v>24838</v>
      </c>
      <c r="K22" s="5">
        <v>0</v>
      </c>
      <c r="L22" s="5">
        <v>616</v>
      </c>
      <c r="M22" s="5">
        <v>704</v>
      </c>
      <c r="N22" s="5">
        <v>320</v>
      </c>
      <c r="O22" s="5">
        <v>0</v>
      </c>
      <c r="P22" s="5">
        <v>2352</v>
      </c>
      <c r="Q22" s="5">
        <v>394</v>
      </c>
      <c r="R22" s="5">
        <v>2587</v>
      </c>
      <c r="S22" s="5">
        <v>55282</v>
      </c>
      <c r="T22" s="5">
        <v>0</v>
      </c>
      <c r="U22" s="5">
        <v>0</v>
      </c>
      <c r="V22" s="5">
        <v>0</v>
      </c>
      <c r="W22" s="5">
        <f t="shared" si="5"/>
        <v>330929</v>
      </c>
      <c r="X22" s="21">
        <v>0</v>
      </c>
      <c r="Y22" s="31">
        <f t="shared" si="6"/>
        <v>330929</v>
      </c>
    </row>
    <row r="23" spans="1:25" ht="13.5">
      <c r="A23" s="24" t="s">
        <v>48</v>
      </c>
      <c r="B23" s="12"/>
      <c r="C23" s="10">
        <v>114123</v>
      </c>
      <c r="D23" s="5">
        <v>180297</v>
      </c>
      <c r="E23" s="5">
        <v>10949</v>
      </c>
      <c r="F23" s="5">
        <v>13098</v>
      </c>
      <c r="G23" s="5">
        <v>0</v>
      </c>
      <c r="H23" s="5">
        <v>0</v>
      </c>
      <c r="I23" s="5">
        <v>20392</v>
      </c>
      <c r="J23" s="5">
        <v>47152</v>
      </c>
      <c r="K23" s="5">
        <v>0</v>
      </c>
      <c r="L23" s="5">
        <v>681</v>
      </c>
      <c r="M23" s="5">
        <v>779</v>
      </c>
      <c r="N23" s="5">
        <v>354</v>
      </c>
      <c r="O23" s="5">
        <v>0</v>
      </c>
      <c r="P23" s="5">
        <v>4486</v>
      </c>
      <c r="Q23" s="5">
        <v>623</v>
      </c>
      <c r="R23" s="5">
        <v>1701</v>
      </c>
      <c r="S23" s="5">
        <v>67094</v>
      </c>
      <c r="T23" s="5">
        <v>720</v>
      </c>
      <c r="U23" s="5">
        <v>0</v>
      </c>
      <c r="V23" s="5">
        <v>181</v>
      </c>
      <c r="W23" s="5">
        <f t="shared" si="5"/>
        <v>462268</v>
      </c>
      <c r="X23" s="21">
        <v>0</v>
      </c>
      <c r="Y23" s="31">
        <f t="shared" si="6"/>
        <v>462268</v>
      </c>
    </row>
    <row r="24" spans="1:25" ht="13.5">
      <c r="A24" s="24" t="s">
        <v>49</v>
      </c>
      <c r="B24" s="12"/>
      <c r="C24" s="10">
        <v>323869</v>
      </c>
      <c r="D24" s="5">
        <v>386344</v>
      </c>
      <c r="E24" s="5">
        <v>27184</v>
      </c>
      <c r="F24" s="5">
        <v>37929</v>
      </c>
      <c r="G24" s="5">
        <v>0</v>
      </c>
      <c r="H24" s="5">
        <v>0</v>
      </c>
      <c r="I24" s="5">
        <v>45092</v>
      </c>
      <c r="J24" s="5">
        <v>104271</v>
      </c>
      <c r="K24" s="5">
        <v>0</v>
      </c>
      <c r="L24" s="5">
        <v>1788</v>
      </c>
      <c r="M24" s="5">
        <v>2052</v>
      </c>
      <c r="N24" s="5">
        <v>935</v>
      </c>
      <c r="O24" s="5">
        <v>5491</v>
      </c>
      <c r="P24" s="5">
        <v>9759</v>
      </c>
      <c r="Q24" s="5">
        <v>1442</v>
      </c>
      <c r="R24" s="5">
        <v>1910</v>
      </c>
      <c r="S24" s="5">
        <v>156866</v>
      </c>
      <c r="T24" s="5">
        <v>2131</v>
      </c>
      <c r="U24" s="5">
        <v>1</v>
      </c>
      <c r="V24" s="5">
        <v>0</v>
      </c>
      <c r="W24" s="5">
        <f t="shared" si="5"/>
        <v>1107064</v>
      </c>
      <c r="X24" s="21">
        <v>0</v>
      </c>
      <c r="Y24" s="31">
        <f t="shared" si="6"/>
        <v>1107064</v>
      </c>
    </row>
    <row r="25" spans="1:25" ht="13.5">
      <c r="A25" s="24" t="s">
        <v>50</v>
      </c>
      <c r="B25" s="12"/>
      <c r="C25" s="10">
        <v>211129</v>
      </c>
      <c r="D25" s="5">
        <v>269829</v>
      </c>
      <c r="E25" s="5">
        <v>16300</v>
      </c>
      <c r="F25" s="5">
        <v>28381</v>
      </c>
      <c r="G25" s="5">
        <v>0</v>
      </c>
      <c r="H25" s="5">
        <v>0</v>
      </c>
      <c r="I25" s="5">
        <v>20749</v>
      </c>
      <c r="J25" s="5">
        <v>47980</v>
      </c>
      <c r="K25" s="5">
        <v>0</v>
      </c>
      <c r="L25" s="5">
        <v>1257</v>
      </c>
      <c r="M25" s="5">
        <v>1435</v>
      </c>
      <c r="N25" s="5">
        <v>651</v>
      </c>
      <c r="O25" s="5">
        <v>0</v>
      </c>
      <c r="P25" s="5">
        <v>4563</v>
      </c>
      <c r="Q25" s="5">
        <v>794</v>
      </c>
      <c r="R25" s="5">
        <v>3108</v>
      </c>
      <c r="S25" s="5">
        <v>110695</v>
      </c>
      <c r="T25" s="5">
        <v>990</v>
      </c>
      <c r="U25" s="5">
        <v>0</v>
      </c>
      <c r="V25" s="5">
        <v>0</v>
      </c>
      <c r="W25" s="5">
        <f t="shared" si="5"/>
        <v>717861</v>
      </c>
      <c r="X25" s="21">
        <v>0</v>
      </c>
      <c r="Y25" s="31">
        <f t="shared" si="6"/>
        <v>717861</v>
      </c>
    </row>
    <row r="26" spans="1:25" ht="13.5">
      <c r="A26" s="24" t="s">
        <v>51</v>
      </c>
      <c r="B26" s="12"/>
      <c r="C26" s="10">
        <v>183797</v>
      </c>
      <c r="D26" s="5">
        <v>182371</v>
      </c>
      <c r="E26" s="5">
        <v>13971</v>
      </c>
      <c r="F26" s="5">
        <v>26849</v>
      </c>
      <c r="G26" s="5">
        <v>0</v>
      </c>
      <c r="H26" s="5">
        <v>0</v>
      </c>
      <c r="I26" s="5">
        <v>16964</v>
      </c>
      <c r="J26" s="5">
        <v>39228</v>
      </c>
      <c r="K26" s="5">
        <v>0</v>
      </c>
      <c r="L26" s="5">
        <v>1061</v>
      </c>
      <c r="M26" s="5">
        <v>1219</v>
      </c>
      <c r="N26" s="5">
        <v>555</v>
      </c>
      <c r="O26" s="5">
        <v>0</v>
      </c>
      <c r="P26" s="5">
        <v>3728</v>
      </c>
      <c r="Q26" s="5">
        <v>858</v>
      </c>
      <c r="R26" s="5">
        <v>3682</v>
      </c>
      <c r="S26" s="5">
        <v>91832</v>
      </c>
      <c r="T26" s="5">
        <v>947</v>
      </c>
      <c r="U26" s="5">
        <v>0</v>
      </c>
      <c r="V26" s="5">
        <v>0</v>
      </c>
      <c r="W26" s="5">
        <f t="shared" si="5"/>
        <v>567062</v>
      </c>
      <c r="X26" s="21">
        <v>0</v>
      </c>
      <c r="Y26" s="31">
        <f t="shared" si="6"/>
        <v>567062</v>
      </c>
    </row>
    <row r="27" spans="1:25" ht="13.5">
      <c r="A27" s="24" t="s">
        <v>52</v>
      </c>
      <c r="B27" s="12"/>
      <c r="C27" s="10">
        <v>78155</v>
      </c>
      <c r="D27" s="5">
        <v>53253</v>
      </c>
      <c r="E27" s="5">
        <v>5722</v>
      </c>
      <c r="F27" s="5">
        <v>12676</v>
      </c>
      <c r="G27" s="5">
        <v>0</v>
      </c>
      <c r="H27" s="5">
        <v>0</v>
      </c>
      <c r="I27" s="5">
        <v>6184</v>
      </c>
      <c r="J27" s="5">
        <v>14302</v>
      </c>
      <c r="K27" s="5">
        <v>0</v>
      </c>
      <c r="L27" s="5">
        <v>475</v>
      </c>
      <c r="M27" s="5">
        <v>522</v>
      </c>
      <c r="N27" s="5">
        <v>238</v>
      </c>
      <c r="O27" s="5">
        <v>0</v>
      </c>
      <c r="P27" s="5">
        <v>1415</v>
      </c>
      <c r="Q27" s="5">
        <v>69</v>
      </c>
      <c r="R27" s="5">
        <v>318</v>
      </c>
      <c r="S27" s="5">
        <v>30911</v>
      </c>
      <c r="T27" s="5">
        <v>0</v>
      </c>
      <c r="U27" s="5">
        <v>0</v>
      </c>
      <c r="V27" s="5">
        <v>0</v>
      </c>
      <c r="W27" s="5">
        <f t="shared" si="5"/>
        <v>204240</v>
      </c>
      <c r="X27" s="21">
        <v>356</v>
      </c>
      <c r="Y27" s="31">
        <f t="shared" si="6"/>
        <v>204596</v>
      </c>
    </row>
    <row r="28" spans="1:25" ht="13.5">
      <c r="A28" s="24" t="s">
        <v>53</v>
      </c>
      <c r="B28" s="12"/>
      <c r="C28" s="10">
        <v>112653</v>
      </c>
      <c r="D28" s="5">
        <v>76038</v>
      </c>
      <c r="E28" s="5">
        <v>7019</v>
      </c>
      <c r="F28" s="5">
        <v>16925</v>
      </c>
      <c r="G28" s="5">
        <v>0</v>
      </c>
      <c r="H28" s="5">
        <v>0</v>
      </c>
      <c r="I28" s="5">
        <v>4939</v>
      </c>
      <c r="J28" s="5">
        <v>11423</v>
      </c>
      <c r="K28" s="5">
        <v>0</v>
      </c>
      <c r="L28" s="5">
        <v>668</v>
      </c>
      <c r="M28" s="5">
        <v>754</v>
      </c>
      <c r="N28" s="5">
        <v>343</v>
      </c>
      <c r="O28" s="5">
        <v>0</v>
      </c>
      <c r="P28" s="5">
        <v>1081</v>
      </c>
      <c r="Q28" s="5">
        <v>141</v>
      </c>
      <c r="R28" s="5">
        <v>1906</v>
      </c>
      <c r="S28" s="5">
        <v>42987</v>
      </c>
      <c r="T28" s="5">
        <v>0</v>
      </c>
      <c r="U28" s="5">
        <v>0</v>
      </c>
      <c r="V28" s="5">
        <v>0</v>
      </c>
      <c r="W28" s="5">
        <f t="shared" si="5"/>
        <v>276877</v>
      </c>
      <c r="X28" s="21">
        <v>-291</v>
      </c>
      <c r="Y28" s="31">
        <f t="shared" si="6"/>
        <v>276586</v>
      </c>
    </row>
    <row r="29" spans="1:25" ht="13.5">
      <c r="A29" s="24" t="s">
        <v>54</v>
      </c>
      <c r="B29" s="12"/>
      <c r="C29" s="10">
        <v>17398</v>
      </c>
      <c r="D29" s="5">
        <v>14330</v>
      </c>
      <c r="E29" s="5">
        <v>1253</v>
      </c>
      <c r="F29" s="5">
        <v>2337</v>
      </c>
      <c r="G29" s="5">
        <v>0</v>
      </c>
      <c r="H29" s="5">
        <v>0</v>
      </c>
      <c r="I29" s="5">
        <v>2908</v>
      </c>
      <c r="J29" s="5">
        <v>6727</v>
      </c>
      <c r="K29" s="5">
        <v>0</v>
      </c>
      <c r="L29" s="5">
        <v>105</v>
      </c>
      <c r="M29" s="5">
        <v>116</v>
      </c>
      <c r="N29" s="5">
        <v>53</v>
      </c>
      <c r="O29" s="5">
        <v>0</v>
      </c>
      <c r="P29" s="5">
        <v>632</v>
      </c>
      <c r="Q29" s="5">
        <v>49</v>
      </c>
      <c r="R29" s="5">
        <v>45</v>
      </c>
      <c r="S29" s="5">
        <v>8742</v>
      </c>
      <c r="T29" s="5">
        <v>0</v>
      </c>
      <c r="U29" s="5">
        <v>0</v>
      </c>
      <c r="V29" s="5">
        <v>0</v>
      </c>
      <c r="W29" s="5">
        <f t="shared" si="5"/>
        <v>54695</v>
      </c>
      <c r="X29" s="21">
        <v>-2</v>
      </c>
      <c r="Y29" s="31">
        <f t="shared" si="6"/>
        <v>54693</v>
      </c>
    </row>
    <row r="30" spans="1:25" ht="13.5">
      <c r="A30" s="26" t="s">
        <v>55</v>
      </c>
      <c r="B30" s="13"/>
      <c r="C30" s="11">
        <v>533126</v>
      </c>
      <c r="D30" s="7">
        <v>416394</v>
      </c>
      <c r="E30" s="7">
        <v>36038</v>
      </c>
      <c r="F30" s="7">
        <v>90714</v>
      </c>
      <c r="G30" s="7">
        <v>0</v>
      </c>
      <c r="H30" s="7">
        <v>0</v>
      </c>
      <c r="I30" s="7">
        <v>30600</v>
      </c>
      <c r="J30" s="7">
        <v>70762</v>
      </c>
      <c r="K30" s="7">
        <v>572</v>
      </c>
      <c r="L30" s="7">
        <v>3033</v>
      </c>
      <c r="M30" s="7">
        <v>3479</v>
      </c>
      <c r="N30" s="7">
        <v>1583</v>
      </c>
      <c r="O30" s="7">
        <v>0</v>
      </c>
      <c r="P30" s="7">
        <v>6674</v>
      </c>
      <c r="Q30" s="7">
        <v>1939</v>
      </c>
      <c r="R30" s="7">
        <v>19191</v>
      </c>
      <c r="S30" s="7">
        <v>210445</v>
      </c>
      <c r="T30" s="7">
        <v>1253</v>
      </c>
      <c r="U30" s="7">
        <v>1</v>
      </c>
      <c r="V30" s="7">
        <v>0</v>
      </c>
      <c r="W30" s="7">
        <f t="shared" si="5"/>
        <v>1425804</v>
      </c>
      <c r="X30" s="22">
        <v>0</v>
      </c>
      <c r="Y30" s="33">
        <f t="shared" si="6"/>
        <v>1425804</v>
      </c>
    </row>
    <row r="32" ht="13.5">
      <c r="X32" s="3"/>
    </row>
    <row r="33" ht="13.5">
      <c r="X33" s="3"/>
    </row>
    <row r="34" ht="13.5">
      <c r="X34" s="3"/>
    </row>
  </sheetData>
  <sheetProtection/>
  <mergeCells count="3">
    <mergeCell ref="A9:B9"/>
    <mergeCell ref="A10:B10"/>
    <mergeCell ref="A19:B19"/>
  </mergeCells>
  <printOptions/>
  <pageMargins left="0.5905511811023623" right="0.5905511811023623" top="0.984251968503937" bottom="0.3937007874015748" header="0.5118110236220472" footer="0.5118110236220472"/>
  <pageSetup fitToWidth="2" fitToHeight="1" horizontalDpi="600" verticalDpi="600" orientation="landscape" paperSize="9" scale="85" r:id="rId2"/>
  <headerFooter alignWithMargins="0">
    <oddHeader>&amp;C&amp;14参考第１表　市町村別基準財政収入額総括表&amp;R&amp;14&amp;Y（単位：千円）</oddHeader>
    <oddFooter>&amp;C- &amp;P -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400084</dc:creator>
  <cp:keywords/>
  <dc:description/>
  <cp:lastModifiedBy>390119</cp:lastModifiedBy>
  <cp:lastPrinted>2016-01-18T04:02:25Z</cp:lastPrinted>
  <dcterms:created xsi:type="dcterms:W3CDTF">2006-01-19T09:04:04Z</dcterms:created>
  <dcterms:modified xsi:type="dcterms:W3CDTF">2016-12-06T07:44:36Z</dcterms:modified>
  <cp:category/>
  <cp:version/>
  <cp:contentType/>
  <cp:contentStatus/>
</cp:coreProperties>
</file>