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普通16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'普通16表'!$A$3:$AN$29</definedName>
    <definedName name="_xlnm.Print_Titles" localSheetId="0">'普通16表'!$A:$B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<sst xmlns="http://schemas.openxmlformats.org/spreadsheetml/2006/main" count="73" uniqueCount="48">
  <si>
    <t>類</t>
  </si>
  <si>
    <t>補助事業費</t>
  </si>
  <si>
    <t>単独事業費</t>
  </si>
  <si>
    <t>その他事業費</t>
  </si>
  <si>
    <t>型</t>
  </si>
  <si>
    <t>総 務 費</t>
  </si>
  <si>
    <t>衛 生 費</t>
  </si>
  <si>
    <t>労 働 費</t>
  </si>
  <si>
    <t>農林水産業費</t>
  </si>
  <si>
    <t>商 工 費</t>
  </si>
  <si>
    <t>土 木 費</t>
  </si>
  <si>
    <t>消 防 費</t>
  </si>
  <si>
    <t>教 育 費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</si>
  <si>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</si>
  <si>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</si>
  <si>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</si>
  <si>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</si>
  <si>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</si>
  <si>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</si>
  <si>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</si>
  <si>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</si>
  <si>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</si>
  <si>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</si>
  <si>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</si>
  <si>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</si>
  <si>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</si>
  <si>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</si>
  <si>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</si>
  <si>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</si>
  <si>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</si>
  <si>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</si>
  <si>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</si>
  <si>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</si>
  <si>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</si>
  <si>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</si>
  <si>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</si>
  <si>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</si>
  <si>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</si>
  <si>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</si>
  <si>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</si>
  <si>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</si>
  <si>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</si>
  <si>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</si>
  <si>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</si>
  <si>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</si>
  <si>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民 生 費</t>
  </si>
  <si>
    <t>そ の 他</t>
  </si>
  <si>
    <t>普通第１６表　市町村別目的別普通建設事業費充当一般財源内訳表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</si>
</sst>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#,###;[Red]&quot;△&quot;#,###"/>
  </numFmts>
  <fonts count="46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64" applyFont="1">
      <alignment/>
      <protection/>
    </xf>
    <xf numFmtId="0" fontId="6" fillId="0" borderId="0" xfId="64">
      <alignment/>
      <protection/>
    </xf>
    <xf numFmtId="0" fontId="5" fillId="0" borderId="0" xfId="64" applyFont="1" applyAlignment="1">
      <alignment/>
      <protection/>
    </xf>
    <xf numFmtId="0" fontId="5" fillId="0" borderId="0" xfId="64" applyFont="1" applyAlignment="1" quotePrefix="1">
      <alignment/>
      <protection/>
    </xf>
    <xf numFmtId="0" fontId="5" fillId="0" borderId="10" xfId="64" applyFont="1" applyBorder="1" applyAlignment="1">
      <alignment/>
      <protection/>
    </xf>
    <xf numFmtId="0" fontId="5" fillId="0" borderId="10" xfId="64" applyFont="1" applyBorder="1" applyAlignment="1" quotePrefix="1">
      <alignment/>
      <protection/>
    </xf>
    <xf numFmtId="0" fontId="10" fillId="0" borderId="11" xfId="64" applyFont="1" applyBorder="1">
      <alignment/>
      <protection/>
    </xf>
    <xf numFmtId="0" fontId="10" fillId="0" borderId="12" xfId="64" applyFont="1" applyBorder="1">
      <alignment/>
      <protection/>
    </xf>
    <xf numFmtId="0" fontId="10" fillId="0" borderId="13" xfId="64" applyFont="1" applyBorder="1">
      <alignment/>
      <protection/>
    </xf>
    <xf numFmtId="0" fontId="10" fillId="0" borderId="14" xfId="64" applyFont="1" applyBorder="1">
      <alignment/>
      <protection/>
    </xf>
    <xf numFmtId="0" fontId="10" fillId="0" borderId="15" xfId="64" applyFont="1" applyBorder="1">
      <alignment/>
      <protection/>
    </xf>
    <xf numFmtId="0" fontId="10" fillId="0" borderId="15" xfId="64" applyFont="1" applyBorder="1" applyAlignment="1" quotePrefix="1">
      <alignment horizontal="left"/>
      <protection/>
    </xf>
    <xf numFmtId="0" fontId="10" fillId="0" borderId="14" xfId="64" applyFont="1" applyBorder="1" applyAlignment="1" quotePrefix="1">
      <alignment horizontal="left"/>
      <protection/>
    </xf>
    <xf numFmtId="0" fontId="10" fillId="0" borderId="13" xfId="64" applyFont="1" applyBorder="1" applyAlignment="1">
      <alignment horizontal="center"/>
      <protection/>
    </xf>
    <xf numFmtId="0" fontId="10" fillId="0" borderId="15" xfId="64" applyFont="1" applyBorder="1" applyAlignment="1">
      <alignment horizontal="center"/>
      <protection/>
    </xf>
    <xf numFmtId="0" fontId="10" fillId="0" borderId="16" xfId="64" applyFont="1" applyBorder="1">
      <alignment/>
      <protection/>
    </xf>
    <xf numFmtId="0" fontId="10" fillId="0" borderId="17" xfId="64" applyFont="1" applyBorder="1" applyAlignment="1">
      <alignment horizontal="center"/>
      <protection/>
    </xf>
    <xf numFmtId="0" fontId="10" fillId="0" borderId="18" xfId="64" applyFont="1" applyBorder="1" applyAlignment="1">
      <alignment horizontal="center"/>
      <protection/>
    </xf>
    <xf numFmtId="0" fontId="10" fillId="0" borderId="18" xfId="64" applyFont="1" applyBorder="1">
      <alignment/>
      <protection/>
    </xf>
    <xf numFmtId="0" fontId="10" fillId="0" borderId="18" xfId="64" applyFont="1" applyBorder="1" applyAlignment="1" quotePrefix="1">
      <alignment horizontal="center"/>
      <protection/>
    </xf>
    <xf numFmtId="0" fontId="10" fillId="0" borderId="19" xfId="64" applyFont="1" applyBorder="1">
      <alignment/>
      <protection/>
    </xf>
    <xf numFmtId="0" fontId="10" fillId="0" borderId="20" xfId="64" applyFont="1" applyBorder="1">
      <alignment/>
      <protection/>
    </xf>
    <xf numFmtId="0" fontId="10" fillId="0" borderId="21" xfId="63" applyFont="1" applyBorder="1" applyAlignment="1">
      <alignment horizontal="centerContinuous"/>
      <protection/>
    </xf>
    <xf numFmtId="0" fontId="10" fillId="0" borderId="15" xfId="63" applyFont="1" applyBorder="1" applyAlignment="1">
      <alignment horizontal="centerContinuous"/>
      <protection/>
    </xf>
    <xf numFmtId="41" fontId="11" fillId="0" borderId="10" xfId="64" applyNumberFormat="1" applyFont="1" applyBorder="1">
      <alignment/>
      <protection/>
    </xf>
    <xf numFmtId="41" fontId="11" fillId="0" borderId="15" xfId="64" applyNumberFormat="1" applyFont="1" applyBorder="1">
      <alignment/>
      <protection/>
    </xf>
    <xf numFmtId="41" fontId="11" fillId="0" borderId="0" xfId="64" applyNumberFormat="1" applyFont="1" applyBorder="1">
      <alignment/>
      <protection/>
    </xf>
    <xf numFmtId="41" fontId="11" fillId="0" borderId="20" xfId="64" applyNumberFormat="1" applyFont="1" applyBorder="1">
      <alignment/>
      <protection/>
    </xf>
    <xf numFmtId="0" fontId="10" fillId="0" borderId="16" xfId="62" applyFont="1" applyBorder="1" applyAlignment="1">
      <alignment horizontal="center"/>
      <protection/>
    </xf>
    <xf numFmtId="0" fontId="12" fillId="0" borderId="17" xfId="61" applyFont="1" applyBorder="1">
      <alignment/>
      <protection/>
    </xf>
    <xf numFmtId="41" fontId="11" fillId="0" borderId="13" xfId="64" applyNumberFormat="1" applyFont="1" applyBorder="1">
      <alignment/>
      <protection/>
    </xf>
    <xf numFmtId="41" fontId="11" fillId="0" borderId="22" xfId="64" applyNumberFormat="1" applyFont="1" applyBorder="1">
      <alignment/>
      <protection/>
    </xf>
    <xf numFmtId="41" fontId="11" fillId="0" borderId="18" xfId="64" applyNumberFormat="1" applyFont="1" applyBorder="1">
      <alignment/>
      <protection/>
    </xf>
    <xf numFmtId="0" fontId="12" fillId="0" borderId="17" xfId="61" applyFont="1" applyBorder="1" applyAlignment="1">
      <alignment horizontal="left"/>
      <protection/>
    </xf>
    <xf numFmtId="0" fontId="10" fillId="0" borderId="16" xfId="62" applyFont="1" applyBorder="1" applyAlignment="1" quotePrefix="1">
      <alignment horizontal="center"/>
      <protection/>
    </xf>
    <xf numFmtId="0" fontId="10" fillId="0" borderId="21" xfId="62" applyFont="1" applyBorder="1" applyAlignment="1">
      <alignment horizontal="centerContinuous"/>
      <protection/>
    </xf>
    <xf numFmtId="0" fontId="12" fillId="0" borderId="15" xfId="61" applyFont="1" applyBorder="1" applyAlignment="1">
      <alignment horizontal="centerContinuous"/>
      <protection/>
    </xf>
    <xf numFmtId="41" fontId="11" fillId="0" borderId="14" xfId="64" applyNumberFormat="1" applyFont="1" applyBorder="1">
      <alignment/>
      <protection/>
    </xf>
    <xf numFmtId="0" fontId="10" fillId="0" borderId="23" xfId="62" applyFont="1" applyBorder="1" applyAlignment="1">
      <alignment horizontal="center"/>
      <protection/>
    </xf>
    <xf numFmtId="0" fontId="12" fillId="0" borderId="19" xfId="61" applyFont="1" applyBorder="1" applyAlignment="1">
      <alignment horizontal="left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h15_02" xfId="61"/>
    <cellStyle name="標準_コピーh15_12" xfId="62"/>
    <cellStyle name="標準_コピーh15_15" xfId="63"/>
    <cellStyle name="標準_コピーh15_16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809625" cy="904875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5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90" y="126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40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6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4" y="95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29" y="126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9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:AN29"/>
    </sheetView>
  </sheetViews>
  <sheetFormatPr defaultColWidth="9.00390625" defaultRowHeight="13.5"/>
  <cols>
    <col min="1" max="1" width="10.625" style="1" customWidth="1"/>
    <col min="2" max="2" width="5.25390625" style="1" customWidth="1"/>
    <col min="3" max="34" width="11.625" style="2" customWidth="1"/>
    <col min="35" max="40" width="11.625" style="1" customWidth="1"/>
    <col min="41" max="16384" width="9.00390625" style="1" customWidth="1"/>
  </cols>
  <sheetData>
    <row r="1" spans="1:32" s="3" customFormat="1" ht="13.5">
      <c r="A1" s="3" t="s">
        <v>47</v>
      </c>
      <c r="O1" s="4"/>
      <c r="AF1" s="4"/>
    </row>
    <row r="2" spans="3:40" s="3" customFormat="1" ht="13.5"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5"/>
      <c r="U2" s="5"/>
      <c r="V2" s="5"/>
      <c r="W2" s="5"/>
      <c r="X2" s="5"/>
      <c r="Y2" s="5"/>
      <c r="Z2" s="5"/>
      <c r="AA2" s="5"/>
      <c r="AB2" s="5"/>
      <c r="AC2" s="6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ht="14.25">
      <c r="A3" s="7"/>
      <c r="B3" s="8"/>
      <c r="C3" s="9"/>
      <c r="D3" s="10"/>
      <c r="E3" s="10"/>
      <c r="F3" s="11"/>
      <c r="G3" s="9"/>
      <c r="H3" s="10"/>
      <c r="I3" s="10"/>
      <c r="J3" s="12"/>
      <c r="K3" s="9"/>
      <c r="L3" s="10"/>
      <c r="M3" s="10"/>
      <c r="N3" s="11"/>
      <c r="O3" s="9"/>
      <c r="P3" s="10"/>
      <c r="Q3" s="10"/>
      <c r="R3" s="11"/>
      <c r="S3" s="9"/>
      <c r="T3" s="10"/>
      <c r="U3" s="10"/>
      <c r="V3" s="11"/>
      <c r="W3" s="9"/>
      <c r="X3" s="13"/>
      <c r="Y3" s="10"/>
      <c r="Z3" s="11"/>
      <c r="AA3" s="9"/>
      <c r="AB3" s="10"/>
      <c r="AC3" s="10"/>
      <c r="AD3" s="11"/>
      <c r="AE3" s="9"/>
      <c r="AF3" s="10"/>
      <c r="AG3" s="10"/>
      <c r="AH3" s="11"/>
      <c r="AI3" s="9"/>
      <c r="AJ3" s="10"/>
      <c r="AK3" s="10"/>
      <c r="AL3" s="11"/>
      <c r="AM3" s="14"/>
      <c r="AN3" s="15"/>
    </row>
    <row r="4" spans="1:40" ht="14.25">
      <c r="A4" s="16"/>
      <c r="B4" s="17" t="s">
        <v>0</v>
      </c>
      <c r="C4" s="18" t="s">
        <v>35</v>
      </c>
      <c r="D4" s="18"/>
      <c r="E4" s="18"/>
      <c r="F4" s="18"/>
      <c r="G4" s="18" t="s">
        <v>36</v>
      </c>
      <c r="H4" s="19"/>
      <c r="I4" s="19"/>
      <c r="J4" s="19"/>
      <c r="K4" s="18" t="s">
        <v>37</v>
      </c>
      <c r="L4" s="19"/>
      <c r="M4" s="19"/>
      <c r="N4" s="19"/>
      <c r="O4" s="18" t="s">
        <v>38</v>
      </c>
      <c r="P4" s="18"/>
      <c r="Q4" s="18"/>
      <c r="R4" s="18"/>
      <c r="S4" s="18" t="s">
        <v>39</v>
      </c>
      <c r="T4" s="18"/>
      <c r="U4" s="18"/>
      <c r="V4" s="18"/>
      <c r="W4" s="18" t="s">
        <v>40</v>
      </c>
      <c r="X4" s="19"/>
      <c r="Y4" s="19"/>
      <c r="Z4" s="19"/>
      <c r="AA4" s="18" t="s">
        <v>41</v>
      </c>
      <c r="AB4" s="19"/>
      <c r="AC4" s="19"/>
      <c r="AD4" s="19"/>
      <c r="AE4" s="18" t="s">
        <v>42</v>
      </c>
      <c r="AF4" s="18"/>
      <c r="AG4" s="18"/>
      <c r="AH4" s="18"/>
      <c r="AI4" s="18" t="s">
        <v>43</v>
      </c>
      <c r="AJ4" s="18"/>
      <c r="AK4" s="18"/>
      <c r="AL4" s="18"/>
      <c r="AM4" s="18" t="s">
        <v>44</v>
      </c>
      <c r="AN4" s="18"/>
    </row>
    <row r="5" spans="1:40" ht="14.25">
      <c r="A5" s="16"/>
      <c r="B5" s="17"/>
      <c r="C5" s="18"/>
      <c r="D5" s="18" t="s">
        <v>1</v>
      </c>
      <c r="E5" s="18" t="s">
        <v>2</v>
      </c>
      <c r="F5" s="18" t="s">
        <v>3</v>
      </c>
      <c r="G5" s="18"/>
      <c r="H5" s="18" t="s">
        <v>1</v>
      </c>
      <c r="I5" s="18" t="s">
        <v>2</v>
      </c>
      <c r="J5" s="18" t="s">
        <v>3</v>
      </c>
      <c r="K5" s="18"/>
      <c r="L5" s="18" t="s">
        <v>1</v>
      </c>
      <c r="M5" s="18" t="s">
        <v>2</v>
      </c>
      <c r="N5" s="20" t="s">
        <v>3</v>
      </c>
      <c r="O5" s="18"/>
      <c r="P5" s="18" t="s">
        <v>1</v>
      </c>
      <c r="Q5" s="18" t="s">
        <v>2</v>
      </c>
      <c r="R5" s="20" t="s">
        <v>3</v>
      </c>
      <c r="S5" s="18"/>
      <c r="T5" s="18" t="s">
        <v>1</v>
      </c>
      <c r="U5" s="18" t="s">
        <v>2</v>
      </c>
      <c r="V5" s="20" t="s">
        <v>3</v>
      </c>
      <c r="W5" s="18"/>
      <c r="X5" s="18" t="s">
        <v>1</v>
      </c>
      <c r="Y5" s="18" t="s">
        <v>2</v>
      </c>
      <c r="Z5" s="18" t="s">
        <v>3</v>
      </c>
      <c r="AA5" s="19"/>
      <c r="AB5" s="18" t="s">
        <v>1</v>
      </c>
      <c r="AC5" s="18" t="s">
        <v>2</v>
      </c>
      <c r="AD5" s="18" t="s">
        <v>3</v>
      </c>
      <c r="AE5" s="18"/>
      <c r="AF5" s="18" t="s">
        <v>1</v>
      </c>
      <c r="AG5" s="18" t="s">
        <v>2</v>
      </c>
      <c r="AH5" s="18" t="s">
        <v>3</v>
      </c>
      <c r="AI5" s="18"/>
      <c r="AJ5" s="18" t="s">
        <v>1</v>
      </c>
      <c r="AK5" s="18" t="s">
        <v>2</v>
      </c>
      <c r="AL5" s="18" t="s">
        <v>3</v>
      </c>
      <c r="AM5" s="18"/>
      <c r="AN5" s="18" t="s">
        <v>2</v>
      </c>
    </row>
    <row r="6" spans="1:40" ht="14.25">
      <c r="A6" s="16"/>
      <c r="B6" s="17" t="s">
        <v>4</v>
      </c>
      <c r="C6" s="20" t="s">
        <v>5</v>
      </c>
      <c r="D6" s="18"/>
      <c r="E6" s="18"/>
      <c r="F6" s="18"/>
      <c r="G6" s="20" t="s">
        <v>45</v>
      </c>
      <c r="H6" s="19"/>
      <c r="I6" s="19"/>
      <c r="J6" s="19"/>
      <c r="K6" s="20" t="s">
        <v>6</v>
      </c>
      <c r="L6" s="19"/>
      <c r="M6" s="19"/>
      <c r="N6" s="19"/>
      <c r="O6" s="20" t="s">
        <v>7</v>
      </c>
      <c r="P6" s="18"/>
      <c r="Q6" s="18"/>
      <c r="R6" s="20"/>
      <c r="S6" s="18" t="s">
        <v>8</v>
      </c>
      <c r="T6" s="18"/>
      <c r="U6" s="18"/>
      <c r="V6" s="20"/>
      <c r="W6" s="20" t="s">
        <v>9</v>
      </c>
      <c r="X6" s="19"/>
      <c r="Y6" s="19"/>
      <c r="Z6" s="19"/>
      <c r="AA6" s="20" t="s">
        <v>10</v>
      </c>
      <c r="AB6" s="19"/>
      <c r="AC6" s="19"/>
      <c r="AD6" s="19"/>
      <c r="AE6" s="20" t="s">
        <v>11</v>
      </c>
      <c r="AF6" s="18"/>
      <c r="AG6" s="18"/>
      <c r="AH6" s="18"/>
      <c r="AI6" s="20" t="s">
        <v>12</v>
      </c>
      <c r="AJ6" s="18"/>
      <c r="AK6" s="18"/>
      <c r="AL6" s="18"/>
      <c r="AM6" s="18" t="s">
        <v>46</v>
      </c>
      <c r="AN6" s="18"/>
    </row>
    <row r="7" spans="1:40" ht="14.25">
      <c r="A7" s="16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</row>
    <row r="8" spans="1:40" ht="14.25">
      <c r="A8" s="23" t="s">
        <v>13</v>
      </c>
      <c r="B8" s="24"/>
      <c r="C8" s="25">
        <f aca="true" t="shared" si="0" ref="C8:AN8">+C9+C18</f>
        <v>1716383</v>
      </c>
      <c r="D8" s="25">
        <f t="shared" si="0"/>
        <v>315229</v>
      </c>
      <c r="E8" s="25">
        <f t="shared" si="0"/>
        <v>1393437</v>
      </c>
      <c r="F8" s="25">
        <f t="shared" si="0"/>
        <v>7717</v>
      </c>
      <c r="G8" s="25">
        <f t="shared" si="0"/>
        <v>384768</v>
      </c>
      <c r="H8" s="25">
        <f t="shared" si="0"/>
        <v>55535</v>
      </c>
      <c r="I8" s="25">
        <f t="shared" si="0"/>
        <v>329233</v>
      </c>
      <c r="J8" s="25">
        <f t="shared" si="0"/>
        <v>0</v>
      </c>
      <c r="K8" s="25">
        <f t="shared" si="0"/>
        <v>757640</v>
      </c>
      <c r="L8" s="25">
        <f t="shared" si="0"/>
        <v>155164</v>
      </c>
      <c r="M8" s="25">
        <f t="shared" si="0"/>
        <v>602476</v>
      </c>
      <c r="N8" s="25">
        <f t="shared" si="0"/>
        <v>0</v>
      </c>
      <c r="O8" s="25">
        <f t="shared" si="0"/>
        <v>455030</v>
      </c>
      <c r="P8" s="25">
        <f t="shared" si="0"/>
        <v>0</v>
      </c>
      <c r="Q8" s="25">
        <f t="shared" si="0"/>
        <v>455030</v>
      </c>
      <c r="R8" s="25">
        <f t="shared" si="0"/>
        <v>0</v>
      </c>
      <c r="S8" s="25">
        <f t="shared" si="0"/>
        <v>1670168</v>
      </c>
      <c r="T8" s="25">
        <f t="shared" si="0"/>
        <v>234734</v>
      </c>
      <c r="U8" s="25">
        <f t="shared" si="0"/>
        <v>1435434</v>
      </c>
      <c r="V8" s="25">
        <f t="shared" si="0"/>
        <v>0</v>
      </c>
      <c r="W8" s="25">
        <f t="shared" si="0"/>
        <v>1536835</v>
      </c>
      <c r="X8" s="25">
        <f t="shared" si="0"/>
        <v>38469</v>
      </c>
      <c r="Y8" s="25">
        <f t="shared" si="0"/>
        <v>1498366</v>
      </c>
      <c r="Z8" s="25">
        <f t="shared" si="0"/>
        <v>0</v>
      </c>
      <c r="AA8" s="25">
        <f t="shared" si="0"/>
        <v>3069919</v>
      </c>
      <c r="AB8" s="25">
        <f t="shared" si="0"/>
        <v>857673</v>
      </c>
      <c r="AC8" s="25">
        <f t="shared" si="0"/>
        <v>2212246</v>
      </c>
      <c r="AD8" s="25">
        <f t="shared" si="0"/>
        <v>0</v>
      </c>
      <c r="AE8" s="25">
        <f t="shared" si="0"/>
        <v>569741</v>
      </c>
      <c r="AF8" s="25">
        <f t="shared" si="0"/>
        <v>13237</v>
      </c>
      <c r="AG8" s="25">
        <f t="shared" si="0"/>
        <v>556504</v>
      </c>
      <c r="AH8" s="25">
        <f t="shared" si="0"/>
        <v>0</v>
      </c>
      <c r="AI8" s="25">
        <f t="shared" si="0"/>
        <v>1761642</v>
      </c>
      <c r="AJ8" s="25">
        <f t="shared" si="0"/>
        <v>156529</v>
      </c>
      <c r="AK8" s="25">
        <f t="shared" si="0"/>
        <v>1605113</v>
      </c>
      <c r="AL8" s="25">
        <f t="shared" si="0"/>
        <v>0</v>
      </c>
      <c r="AM8" s="25">
        <f t="shared" si="0"/>
        <v>70685</v>
      </c>
      <c r="AN8" s="26">
        <f t="shared" si="0"/>
        <v>70685</v>
      </c>
    </row>
    <row r="9" spans="1:40" ht="13.5">
      <c r="A9" s="23" t="s">
        <v>14</v>
      </c>
      <c r="B9" s="24"/>
      <c r="C9" s="25">
        <f aca="true" t="shared" si="1" ref="C9:AN9">SUM(C10:C17)</f>
        <v>1287774</v>
      </c>
      <c r="D9" s="25">
        <f t="shared" si="1"/>
        <v>267799</v>
      </c>
      <c r="E9" s="25">
        <f t="shared" si="1"/>
        <v>1012258</v>
      </c>
      <c r="F9" s="25">
        <f t="shared" si="1"/>
        <v>7717</v>
      </c>
      <c r="G9" s="25">
        <f t="shared" si="1"/>
        <v>314800</v>
      </c>
      <c r="H9" s="25">
        <f t="shared" si="1"/>
        <v>42598</v>
      </c>
      <c r="I9" s="25">
        <f t="shared" si="1"/>
        <v>272202</v>
      </c>
      <c r="J9" s="25">
        <f t="shared" si="1"/>
        <v>0</v>
      </c>
      <c r="K9" s="25">
        <f t="shared" si="1"/>
        <v>549021</v>
      </c>
      <c r="L9" s="25">
        <f t="shared" si="1"/>
        <v>96917</v>
      </c>
      <c r="M9" s="25">
        <f t="shared" si="1"/>
        <v>452104</v>
      </c>
      <c r="N9" s="25">
        <f t="shared" si="1"/>
        <v>0</v>
      </c>
      <c r="O9" s="25">
        <f t="shared" si="1"/>
        <v>455030</v>
      </c>
      <c r="P9" s="25">
        <f t="shared" si="1"/>
        <v>0</v>
      </c>
      <c r="Q9" s="25">
        <f t="shared" si="1"/>
        <v>455030</v>
      </c>
      <c r="R9" s="25">
        <f t="shared" si="1"/>
        <v>0</v>
      </c>
      <c r="S9" s="25">
        <f t="shared" si="1"/>
        <v>1329722</v>
      </c>
      <c r="T9" s="25">
        <f t="shared" si="1"/>
        <v>95702</v>
      </c>
      <c r="U9" s="25">
        <f t="shared" si="1"/>
        <v>1234020</v>
      </c>
      <c r="V9" s="25">
        <f t="shared" si="1"/>
        <v>0</v>
      </c>
      <c r="W9" s="25">
        <f t="shared" si="1"/>
        <v>1370099</v>
      </c>
      <c r="X9" s="25">
        <f t="shared" si="1"/>
        <v>3608</v>
      </c>
      <c r="Y9" s="25">
        <f t="shared" si="1"/>
        <v>1366491</v>
      </c>
      <c r="Z9" s="25">
        <f t="shared" si="1"/>
        <v>0</v>
      </c>
      <c r="AA9" s="25">
        <f t="shared" si="1"/>
        <v>2333412</v>
      </c>
      <c r="AB9" s="25">
        <f t="shared" si="1"/>
        <v>586129</v>
      </c>
      <c r="AC9" s="25">
        <f t="shared" si="1"/>
        <v>1747283</v>
      </c>
      <c r="AD9" s="25">
        <f t="shared" si="1"/>
        <v>0</v>
      </c>
      <c r="AE9" s="25">
        <f t="shared" si="1"/>
        <v>548208</v>
      </c>
      <c r="AF9" s="25">
        <f t="shared" si="1"/>
        <v>12021</v>
      </c>
      <c r="AG9" s="25">
        <f t="shared" si="1"/>
        <v>536187</v>
      </c>
      <c r="AH9" s="25">
        <f t="shared" si="1"/>
        <v>0</v>
      </c>
      <c r="AI9" s="25">
        <f t="shared" si="1"/>
        <v>1595802</v>
      </c>
      <c r="AJ9" s="25">
        <f t="shared" si="1"/>
        <v>144035</v>
      </c>
      <c r="AK9" s="25">
        <f t="shared" si="1"/>
        <v>1451767</v>
      </c>
      <c r="AL9" s="25">
        <f t="shared" si="1"/>
        <v>0</v>
      </c>
      <c r="AM9" s="25">
        <f t="shared" si="1"/>
        <v>685</v>
      </c>
      <c r="AN9" s="28">
        <f t="shared" si="1"/>
        <v>685</v>
      </c>
    </row>
    <row r="10" spans="1:40" ht="13.5">
      <c r="A10" s="29" t="s">
        <v>15</v>
      </c>
      <c r="B10" s="30"/>
      <c r="C10" s="31">
        <f>SUM(D10:F10)</f>
        <v>530786</v>
      </c>
      <c r="D10" s="31">
        <v>20747</v>
      </c>
      <c r="E10" s="31">
        <v>509992</v>
      </c>
      <c r="F10" s="31">
        <v>47</v>
      </c>
      <c r="G10" s="31">
        <f>SUM(H10:J10)</f>
        <v>90882</v>
      </c>
      <c r="H10" s="31">
        <v>34101</v>
      </c>
      <c r="I10" s="31">
        <v>56781</v>
      </c>
      <c r="J10" s="31">
        <f>AP10+AQ10</f>
        <v>0</v>
      </c>
      <c r="K10" s="31">
        <f>SUM(L10:N10)</f>
        <v>106440</v>
      </c>
      <c r="L10" s="31">
        <v>28653</v>
      </c>
      <c r="M10" s="31">
        <v>77787</v>
      </c>
      <c r="N10" s="31">
        <f aca="true" t="shared" si="2" ref="N10:N17">+AR10+AS10</f>
        <v>0</v>
      </c>
      <c r="O10" s="31">
        <f>SUM(P10:R10)</f>
        <v>455030</v>
      </c>
      <c r="P10" s="31"/>
      <c r="Q10" s="31">
        <v>455030</v>
      </c>
      <c r="R10" s="31"/>
      <c r="S10" s="31">
        <f>SUM(T10:V10)</f>
        <v>185338</v>
      </c>
      <c r="T10" s="31">
        <v>25488</v>
      </c>
      <c r="U10" s="31">
        <v>159850</v>
      </c>
      <c r="V10" s="31">
        <f aca="true" t="shared" si="3" ref="V10:V17">+AT10+AU10</f>
        <v>0</v>
      </c>
      <c r="W10" s="31">
        <f>SUM(X10:Z10)</f>
        <v>516370</v>
      </c>
      <c r="X10" s="31">
        <v>543</v>
      </c>
      <c r="Y10" s="31">
        <v>515827</v>
      </c>
      <c r="Z10" s="31"/>
      <c r="AA10" s="31">
        <f>SUM(AB10:AD10)</f>
        <v>309961</v>
      </c>
      <c r="AB10" s="31">
        <v>85324</v>
      </c>
      <c r="AC10" s="31">
        <v>224637</v>
      </c>
      <c r="AD10" s="31">
        <f aca="true" t="shared" si="4" ref="AD10:AD17">+AV10+AW10</f>
        <v>0</v>
      </c>
      <c r="AE10" s="31">
        <f>SUM(AF10:AH10)</f>
        <v>416887</v>
      </c>
      <c r="AF10" s="31">
        <v>416</v>
      </c>
      <c r="AG10" s="31">
        <v>416471</v>
      </c>
      <c r="AH10" s="31">
        <f aca="true" t="shared" si="5" ref="AH10:AH17">+AX10+AY10</f>
        <v>0</v>
      </c>
      <c r="AI10" s="31">
        <f>SUM(AJ10:AL10)</f>
        <v>515697</v>
      </c>
      <c r="AJ10" s="31">
        <v>35176</v>
      </c>
      <c r="AK10" s="31">
        <v>480521</v>
      </c>
      <c r="AL10" s="31">
        <f aca="true" t="shared" si="6" ref="AL10:AL17">+AZ10+BA10</f>
        <v>0</v>
      </c>
      <c r="AM10" s="31">
        <f>+AN10</f>
        <v>0</v>
      </c>
      <c r="AN10" s="32"/>
    </row>
    <row r="11" spans="1:40" ht="13.5">
      <c r="A11" s="29" t="s">
        <v>16</v>
      </c>
      <c r="B11" s="30"/>
      <c r="C11" s="27">
        <f aca="true" t="shared" si="7" ref="C11:C17">SUM(D11:F11)</f>
        <v>18531</v>
      </c>
      <c r="D11" s="27"/>
      <c r="E11" s="27">
        <v>18531</v>
      </c>
      <c r="F11" s="27"/>
      <c r="G11" s="27">
        <f aca="true" t="shared" si="8" ref="G11:G17">SUM(H11:J11)</f>
        <v>4984</v>
      </c>
      <c r="H11" s="27">
        <v>736</v>
      </c>
      <c r="I11" s="27">
        <v>4248</v>
      </c>
      <c r="J11" s="27">
        <f aca="true" t="shared" si="9" ref="J11:J17">AP11+AQ11</f>
        <v>0</v>
      </c>
      <c r="K11" s="27">
        <f aca="true" t="shared" si="10" ref="K11:K17">SUM(L11:N11)</f>
        <v>31711</v>
      </c>
      <c r="L11" s="27">
        <v>23552</v>
      </c>
      <c r="M11" s="27">
        <v>8159</v>
      </c>
      <c r="N11" s="27">
        <f t="shared" si="2"/>
        <v>0</v>
      </c>
      <c r="O11" s="27">
        <f aca="true" t="shared" si="11" ref="O11:O17">SUM(P11:R11)</f>
        <v>0</v>
      </c>
      <c r="P11" s="27"/>
      <c r="Q11" s="27"/>
      <c r="R11" s="27"/>
      <c r="S11" s="27">
        <f aca="true" t="shared" si="12" ref="S11:S17">SUM(T11:V11)</f>
        <v>264066</v>
      </c>
      <c r="T11" s="27">
        <v>9733</v>
      </c>
      <c r="U11" s="27">
        <v>254333</v>
      </c>
      <c r="V11" s="27">
        <f t="shared" si="3"/>
        <v>0</v>
      </c>
      <c r="W11" s="27">
        <f aca="true" t="shared" si="13" ref="W11:W17">SUM(X11:Z11)</f>
        <v>8734</v>
      </c>
      <c r="X11" s="27"/>
      <c r="Y11" s="27">
        <v>8734</v>
      </c>
      <c r="Z11" s="27"/>
      <c r="AA11" s="27">
        <f aca="true" t="shared" si="14" ref="AA11:AA17">SUM(AB11:AD11)</f>
        <v>221201</v>
      </c>
      <c r="AB11" s="27">
        <v>46548</v>
      </c>
      <c r="AC11" s="27">
        <v>174653</v>
      </c>
      <c r="AD11" s="27">
        <f t="shared" si="4"/>
        <v>0</v>
      </c>
      <c r="AE11" s="27">
        <f aca="true" t="shared" si="15" ref="AE11:AE17">SUM(AF11:AH11)</f>
        <v>26386</v>
      </c>
      <c r="AF11" s="27">
        <v>11013</v>
      </c>
      <c r="AG11" s="27">
        <v>15373</v>
      </c>
      <c r="AH11" s="27">
        <f t="shared" si="5"/>
        <v>0</v>
      </c>
      <c r="AI11" s="27">
        <f aca="true" t="shared" si="16" ref="AI11:AI17">SUM(AJ11:AL11)</f>
        <v>162030</v>
      </c>
      <c r="AJ11" s="27">
        <v>9311</v>
      </c>
      <c r="AK11" s="27">
        <v>152719</v>
      </c>
      <c r="AL11" s="27">
        <f t="shared" si="6"/>
        <v>0</v>
      </c>
      <c r="AM11" s="27">
        <f aca="true" t="shared" si="17" ref="AM11:AM17">+AN11</f>
        <v>0</v>
      </c>
      <c r="AN11" s="33"/>
    </row>
    <row r="12" spans="1:40" ht="13.5">
      <c r="A12" s="29" t="s">
        <v>17</v>
      </c>
      <c r="B12" s="30"/>
      <c r="C12" s="27">
        <f t="shared" si="7"/>
        <v>303666</v>
      </c>
      <c r="D12" s="27">
        <v>73185</v>
      </c>
      <c r="E12" s="27">
        <v>222890</v>
      </c>
      <c r="F12" s="27">
        <v>7591</v>
      </c>
      <c r="G12" s="27">
        <f t="shared" si="8"/>
        <v>87900</v>
      </c>
      <c r="H12" s="27">
        <v>3038</v>
      </c>
      <c r="I12" s="27">
        <v>84862</v>
      </c>
      <c r="J12" s="27">
        <f t="shared" si="9"/>
        <v>0</v>
      </c>
      <c r="K12" s="27">
        <f t="shared" si="10"/>
        <v>220645</v>
      </c>
      <c r="L12" s="27"/>
      <c r="M12" s="27">
        <v>220645</v>
      </c>
      <c r="N12" s="27">
        <f t="shared" si="2"/>
        <v>0</v>
      </c>
      <c r="O12" s="27">
        <f t="shared" si="11"/>
        <v>0</v>
      </c>
      <c r="P12" s="27"/>
      <c r="Q12" s="27"/>
      <c r="R12" s="27"/>
      <c r="S12" s="27">
        <f t="shared" si="12"/>
        <v>701386</v>
      </c>
      <c r="T12" s="27">
        <v>42266</v>
      </c>
      <c r="U12" s="27">
        <v>659120</v>
      </c>
      <c r="V12" s="27">
        <f t="shared" si="3"/>
        <v>0</v>
      </c>
      <c r="W12" s="27">
        <f t="shared" si="13"/>
        <v>389464</v>
      </c>
      <c r="X12" s="27"/>
      <c r="Y12" s="27">
        <v>389464</v>
      </c>
      <c r="Z12" s="27"/>
      <c r="AA12" s="27">
        <f t="shared" si="14"/>
        <v>972414</v>
      </c>
      <c r="AB12" s="27">
        <v>156961</v>
      </c>
      <c r="AC12" s="27">
        <v>815453</v>
      </c>
      <c r="AD12" s="27">
        <f t="shared" si="4"/>
        <v>0</v>
      </c>
      <c r="AE12" s="27">
        <f t="shared" si="15"/>
        <v>53467</v>
      </c>
      <c r="AF12" s="27">
        <v>561</v>
      </c>
      <c r="AG12" s="27">
        <v>52906</v>
      </c>
      <c r="AH12" s="27">
        <f t="shared" si="5"/>
        <v>0</v>
      </c>
      <c r="AI12" s="27">
        <f t="shared" si="16"/>
        <v>299570</v>
      </c>
      <c r="AJ12" s="27">
        <v>14880</v>
      </c>
      <c r="AK12" s="27">
        <v>284690</v>
      </c>
      <c r="AL12" s="27">
        <f t="shared" si="6"/>
        <v>0</v>
      </c>
      <c r="AM12" s="27">
        <f t="shared" si="17"/>
        <v>0</v>
      </c>
      <c r="AN12" s="33"/>
    </row>
    <row r="13" spans="1:40" ht="13.5">
      <c r="A13" s="29" t="s">
        <v>18</v>
      </c>
      <c r="B13" s="34"/>
      <c r="C13" s="27">
        <f t="shared" si="7"/>
        <v>44492</v>
      </c>
      <c r="D13" s="27">
        <v>4543</v>
      </c>
      <c r="E13" s="27">
        <v>39949</v>
      </c>
      <c r="F13" s="27"/>
      <c r="G13" s="27">
        <f t="shared" si="8"/>
        <v>59687</v>
      </c>
      <c r="H13" s="27">
        <v>41</v>
      </c>
      <c r="I13" s="27">
        <v>59646</v>
      </c>
      <c r="J13" s="27">
        <f t="shared" si="9"/>
        <v>0</v>
      </c>
      <c r="K13" s="27">
        <f t="shared" si="10"/>
        <v>58470</v>
      </c>
      <c r="L13" s="27">
        <v>32006</v>
      </c>
      <c r="M13" s="27">
        <v>26464</v>
      </c>
      <c r="N13" s="27">
        <f t="shared" si="2"/>
        <v>0</v>
      </c>
      <c r="O13" s="27">
        <f t="shared" si="11"/>
        <v>0</v>
      </c>
      <c r="P13" s="27"/>
      <c r="Q13" s="27"/>
      <c r="R13" s="27"/>
      <c r="S13" s="27">
        <f t="shared" si="12"/>
        <v>64386</v>
      </c>
      <c r="T13" s="27">
        <v>1635</v>
      </c>
      <c r="U13" s="27">
        <v>62751</v>
      </c>
      <c r="V13" s="27">
        <f t="shared" si="3"/>
        <v>0</v>
      </c>
      <c r="W13" s="27">
        <f t="shared" si="13"/>
        <v>6750</v>
      </c>
      <c r="X13" s="27">
        <v>3060</v>
      </c>
      <c r="Y13" s="27">
        <v>3690</v>
      </c>
      <c r="Z13" s="27"/>
      <c r="AA13" s="27">
        <f t="shared" si="14"/>
        <v>127608</v>
      </c>
      <c r="AB13" s="27">
        <v>54310</v>
      </c>
      <c r="AC13" s="27">
        <v>73298</v>
      </c>
      <c r="AD13" s="27">
        <f t="shared" si="4"/>
        <v>0</v>
      </c>
      <c r="AE13" s="27">
        <f t="shared" si="15"/>
        <v>2466</v>
      </c>
      <c r="AF13" s="27"/>
      <c r="AG13" s="27">
        <v>2466</v>
      </c>
      <c r="AH13" s="27">
        <f t="shared" si="5"/>
        <v>0</v>
      </c>
      <c r="AI13" s="27">
        <f t="shared" si="16"/>
        <v>170463</v>
      </c>
      <c r="AJ13" s="27">
        <v>34185</v>
      </c>
      <c r="AK13" s="27">
        <v>136278</v>
      </c>
      <c r="AL13" s="27">
        <f t="shared" si="6"/>
        <v>0</v>
      </c>
      <c r="AM13" s="27">
        <f t="shared" si="17"/>
        <v>0</v>
      </c>
      <c r="AN13" s="33"/>
    </row>
    <row r="14" spans="1:40" ht="13.5">
      <c r="A14" s="29" t="s">
        <v>19</v>
      </c>
      <c r="B14" s="34"/>
      <c r="C14" s="27">
        <f t="shared" si="7"/>
        <v>22400</v>
      </c>
      <c r="D14" s="27">
        <v>1964</v>
      </c>
      <c r="E14" s="27">
        <v>20436</v>
      </c>
      <c r="F14" s="27"/>
      <c r="G14" s="27">
        <f t="shared" si="8"/>
        <v>10361</v>
      </c>
      <c r="H14" s="27"/>
      <c r="I14" s="27">
        <v>10361</v>
      </c>
      <c r="J14" s="27">
        <f t="shared" si="9"/>
        <v>0</v>
      </c>
      <c r="K14" s="27">
        <f t="shared" si="10"/>
        <v>106826</v>
      </c>
      <c r="L14" s="27">
        <v>6698</v>
      </c>
      <c r="M14" s="27">
        <v>100128</v>
      </c>
      <c r="N14" s="27">
        <f t="shared" si="2"/>
        <v>0</v>
      </c>
      <c r="O14" s="27">
        <f t="shared" si="11"/>
        <v>0</v>
      </c>
      <c r="P14" s="27"/>
      <c r="Q14" s="27"/>
      <c r="R14" s="27"/>
      <c r="S14" s="27">
        <f t="shared" si="12"/>
        <v>20436</v>
      </c>
      <c r="T14" s="27">
        <v>6977</v>
      </c>
      <c r="U14" s="27">
        <v>13459</v>
      </c>
      <c r="V14" s="27">
        <f t="shared" si="3"/>
        <v>0</v>
      </c>
      <c r="W14" s="27">
        <f t="shared" si="13"/>
        <v>110481</v>
      </c>
      <c r="X14" s="27"/>
      <c r="Y14" s="27">
        <v>110481</v>
      </c>
      <c r="Z14" s="27"/>
      <c r="AA14" s="27">
        <f t="shared" si="14"/>
        <v>102324</v>
      </c>
      <c r="AB14" s="27">
        <v>25696</v>
      </c>
      <c r="AC14" s="27">
        <v>76628</v>
      </c>
      <c r="AD14" s="27">
        <f t="shared" si="4"/>
        <v>0</v>
      </c>
      <c r="AE14" s="27">
        <f t="shared" si="15"/>
        <v>26192</v>
      </c>
      <c r="AF14" s="27"/>
      <c r="AG14" s="27">
        <v>26192</v>
      </c>
      <c r="AH14" s="27">
        <f t="shared" si="5"/>
        <v>0</v>
      </c>
      <c r="AI14" s="27">
        <f t="shared" si="16"/>
        <v>188209</v>
      </c>
      <c r="AJ14" s="27">
        <v>12586</v>
      </c>
      <c r="AK14" s="27">
        <v>175623</v>
      </c>
      <c r="AL14" s="27">
        <f t="shared" si="6"/>
        <v>0</v>
      </c>
      <c r="AM14" s="27">
        <f t="shared" si="17"/>
        <v>685</v>
      </c>
      <c r="AN14" s="33">
        <v>685</v>
      </c>
    </row>
    <row r="15" spans="1:40" ht="13.5">
      <c r="A15" s="29" t="s">
        <v>20</v>
      </c>
      <c r="B15" s="34"/>
      <c r="C15" s="27">
        <f t="shared" si="7"/>
        <v>95476</v>
      </c>
      <c r="D15" s="27">
        <v>13331</v>
      </c>
      <c r="E15" s="27">
        <v>82066</v>
      </c>
      <c r="F15" s="27">
        <v>79</v>
      </c>
      <c r="G15" s="27">
        <f t="shared" si="8"/>
        <v>6973</v>
      </c>
      <c r="H15" s="27">
        <v>3369</v>
      </c>
      <c r="I15" s="27">
        <v>3604</v>
      </c>
      <c r="J15" s="27">
        <f t="shared" si="9"/>
        <v>0</v>
      </c>
      <c r="K15" s="27">
        <f t="shared" si="10"/>
        <v>20029</v>
      </c>
      <c r="L15" s="27">
        <v>2904</v>
      </c>
      <c r="M15" s="27">
        <v>17125</v>
      </c>
      <c r="N15" s="27">
        <f t="shared" si="2"/>
        <v>0</v>
      </c>
      <c r="O15" s="27">
        <f t="shared" si="11"/>
        <v>0</v>
      </c>
      <c r="P15" s="27"/>
      <c r="Q15" s="27"/>
      <c r="R15" s="27"/>
      <c r="S15" s="27">
        <f t="shared" si="12"/>
        <v>28742</v>
      </c>
      <c r="T15" s="27">
        <v>2672</v>
      </c>
      <c r="U15" s="27">
        <v>26070</v>
      </c>
      <c r="V15" s="27">
        <f t="shared" si="3"/>
        <v>0</v>
      </c>
      <c r="W15" s="27">
        <f t="shared" si="13"/>
        <v>12001</v>
      </c>
      <c r="X15" s="27"/>
      <c r="Y15" s="27">
        <v>12001</v>
      </c>
      <c r="Z15" s="27"/>
      <c r="AA15" s="27">
        <f t="shared" si="14"/>
        <v>233517</v>
      </c>
      <c r="AB15" s="27">
        <v>32702</v>
      </c>
      <c r="AC15" s="27">
        <v>200815</v>
      </c>
      <c r="AD15" s="27">
        <f t="shared" si="4"/>
        <v>0</v>
      </c>
      <c r="AE15" s="27">
        <f t="shared" si="15"/>
        <v>6497</v>
      </c>
      <c r="AF15" s="27"/>
      <c r="AG15" s="27">
        <v>6497</v>
      </c>
      <c r="AH15" s="27">
        <f t="shared" si="5"/>
        <v>0</v>
      </c>
      <c r="AI15" s="27">
        <f t="shared" si="16"/>
        <v>170907</v>
      </c>
      <c r="AJ15" s="27">
        <v>37417</v>
      </c>
      <c r="AK15" s="27">
        <v>133490</v>
      </c>
      <c r="AL15" s="27">
        <f t="shared" si="6"/>
        <v>0</v>
      </c>
      <c r="AM15" s="27">
        <f t="shared" si="17"/>
        <v>0</v>
      </c>
      <c r="AN15" s="33"/>
    </row>
    <row r="16" spans="1:40" ht="13.5">
      <c r="A16" s="35" t="s">
        <v>21</v>
      </c>
      <c r="B16" s="34"/>
      <c r="C16" s="27">
        <f t="shared" si="7"/>
        <v>14326</v>
      </c>
      <c r="D16" s="27"/>
      <c r="E16" s="27">
        <v>14326</v>
      </c>
      <c r="F16" s="27"/>
      <c r="G16" s="27">
        <f t="shared" si="8"/>
        <v>23772</v>
      </c>
      <c r="H16" s="27"/>
      <c r="I16" s="27">
        <v>23772</v>
      </c>
      <c r="J16" s="27">
        <f t="shared" si="9"/>
        <v>0</v>
      </c>
      <c r="K16" s="27">
        <f t="shared" si="10"/>
        <v>3193</v>
      </c>
      <c r="L16" s="27">
        <v>3104</v>
      </c>
      <c r="M16" s="27">
        <v>89</v>
      </c>
      <c r="N16" s="27">
        <f t="shared" si="2"/>
        <v>0</v>
      </c>
      <c r="O16" s="27">
        <f t="shared" si="11"/>
        <v>0</v>
      </c>
      <c r="P16" s="27"/>
      <c r="Q16" s="27"/>
      <c r="R16" s="27"/>
      <c r="S16" s="27">
        <f t="shared" si="12"/>
        <v>25073</v>
      </c>
      <c r="T16" s="27">
        <v>456</v>
      </c>
      <c r="U16" s="27">
        <v>24617</v>
      </c>
      <c r="V16" s="27">
        <f t="shared" si="3"/>
        <v>0</v>
      </c>
      <c r="W16" s="27">
        <f t="shared" si="13"/>
        <v>45</v>
      </c>
      <c r="X16" s="27">
        <v>5</v>
      </c>
      <c r="Y16" s="27">
        <v>40</v>
      </c>
      <c r="Z16" s="27"/>
      <c r="AA16" s="27">
        <f t="shared" si="14"/>
        <v>28135</v>
      </c>
      <c r="AB16" s="27">
        <v>8378</v>
      </c>
      <c r="AC16" s="27">
        <v>19757</v>
      </c>
      <c r="AD16" s="27">
        <f t="shared" si="4"/>
        <v>0</v>
      </c>
      <c r="AE16" s="27">
        <f t="shared" si="15"/>
        <v>6716</v>
      </c>
      <c r="AF16" s="27"/>
      <c r="AG16" s="27">
        <v>6716</v>
      </c>
      <c r="AH16" s="27">
        <f t="shared" si="5"/>
        <v>0</v>
      </c>
      <c r="AI16" s="27">
        <f t="shared" si="16"/>
        <v>9242</v>
      </c>
      <c r="AJ16" s="27">
        <v>78</v>
      </c>
      <c r="AK16" s="27">
        <v>9164</v>
      </c>
      <c r="AL16" s="27">
        <f t="shared" si="6"/>
        <v>0</v>
      </c>
      <c r="AM16" s="27">
        <f t="shared" si="17"/>
        <v>0</v>
      </c>
      <c r="AN16" s="33"/>
    </row>
    <row r="17" spans="1:40" ht="13.5">
      <c r="A17" s="29" t="s">
        <v>22</v>
      </c>
      <c r="B17" s="34"/>
      <c r="C17" s="27">
        <f t="shared" si="7"/>
        <v>258097</v>
      </c>
      <c r="D17" s="27">
        <v>154029</v>
      </c>
      <c r="E17" s="27">
        <v>104068</v>
      </c>
      <c r="F17" s="27"/>
      <c r="G17" s="27">
        <f t="shared" si="8"/>
        <v>30241</v>
      </c>
      <c r="H17" s="27">
        <v>1313</v>
      </c>
      <c r="I17" s="27">
        <v>28928</v>
      </c>
      <c r="J17" s="27">
        <f t="shared" si="9"/>
        <v>0</v>
      </c>
      <c r="K17" s="27">
        <f t="shared" si="10"/>
        <v>1707</v>
      </c>
      <c r="L17" s="27"/>
      <c r="M17" s="27">
        <v>1707</v>
      </c>
      <c r="N17" s="27">
        <f t="shared" si="2"/>
        <v>0</v>
      </c>
      <c r="O17" s="27">
        <f t="shared" si="11"/>
        <v>0</v>
      </c>
      <c r="P17" s="27"/>
      <c r="Q17" s="27"/>
      <c r="R17" s="27"/>
      <c r="S17" s="27">
        <f t="shared" si="12"/>
        <v>40295</v>
      </c>
      <c r="T17" s="27">
        <v>6475</v>
      </c>
      <c r="U17" s="27">
        <v>33820</v>
      </c>
      <c r="V17" s="27">
        <f t="shared" si="3"/>
        <v>0</v>
      </c>
      <c r="W17" s="27">
        <f t="shared" si="13"/>
        <v>326254</v>
      </c>
      <c r="X17" s="27"/>
      <c r="Y17" s="27">
        <v>326254</v>
      </c>
      <c r="Z17" s="27"/>
      <c r="AA17" s="27">
        <f t="shared" si="14"/>
        <v>338252</v>
      </c>
      <c r="AB17" s="27">
        <v>176210</v>
      </c>
      <c r="AC17" s="27">
        <v>162042</v>
      </c>
      <c r="AD17" s="27">
        <f t="shared" si="4"/>
        <v>0</v>
      </c>
      <c r="AE17" s="27">
        <f t="shared" si="15"/>
        <v>9597</v>
      </c>
      <c r="AF17" s="27">
        <v>31</v>
      </c>
      <c r="AG17" s="27">
        <v>9566</v>
      </c>
      <c r="AH17" s="27">
        <f t="shared" si="5"/>
        <v>0</v>
      </c>
      <c r="AI17" s="27">
        <f t="shared" si="16"/>
        <v>79684</v>
      </c>
      <c r="AJ17" s="27">
        <v>402</v>
      </c>
      <c r="AK17" s="27">
        <v>79282</v>
      </c>
      <c r="AL17" s="27">
        <f t="shared" si="6"/>
        <v>0</v>
      </c>
      <c r="AM17" s="27">
        <f t="shared" si="17"/>
        <v>0</v>
      </c>
      <c r="AN17" s="33"/>
    </row>
    <row r="18" spans="1:40" ht="13.5">
      <c r="A18" s="36" t="s">
        <v>23</v>
      </c>
      <c r="B18" s="37"/>
      <c r="C18" s="38">
        <f aca="true" t="shared" si="18" ref="C18:AN18">SUM(C19:C29)</f>
        <v>428609</v>
      </c>
      <c r="D18" s="38">
        <f t="shared" si="18"/>
        <v>47430</v>
      </c>
      <c r="E18" s="38">
        <f t="shared" si="18"/>
        <v>381179</v>
      </c>
      <c r="F18" s="38">
        <f t="shared" si="18"/>
        <v>0</v>
      </c>
      <c r="G18" s="38">
        <f t="shared" si="18"/>
        <v>69968</v>
      </c>
      <c r="H18" s="38">
        <f t="shared" si="18"/>
        <v>12937</v>
      </c>
      <c r="I18" s="38">
        <f t="shared" si="18"/>
        <v>57031</v>
      </c>
      <c r="J18" s="38">
        <f t="shared" si="18"/>
        <v>0</v>
      </c>
      <c r="K18" s="38">
        <f t="shared" si="18"/>
        <v>208619</v>
      </c>
      <c r="L18" s="38">
        <f t="shared" si="18"/>
        <v>58247</v>
      </c>
      <c r="M18" s="38">
        <f t="shared" si="18"/>
        <v>150372</v>
      </c>
      <c r="N18" s="38">
        <f t="shared" si="18"/>
        <v>0</v>
      </c>
      <c r="O18" s="38">
        <f t="shared" si="18"/>
        <v>0</v>
      </c>
      <c r="P18" s="38">
        <f t="shared" si="18"/>
        <v>0</v>
      </c>
      <c r="Q18" s="38">
        <f t="shared" si="18"/>
        <v>0</v>
      </c>
      <c r="R18" s="38">
        <f t="shared" si="18"/>
        <v>0</v>
      </c>
      <c r="S18" s="38">
        <f t="shared" si="18"/>
        <v>340446</v>
      </c>
      <c r="T18" s="38">
        <f t="shared" si="18"/>
        <v>139032</v>
      </c>
      <c r="U18" s="38">
        <f t="shared" si="18"/>
        <v>201414</v>
      </c>
      <c r="V18" s="38">
        <f t="shared" si="18"/>
        <v>0</v>
      </c>
      <c r="W18" s="38">
        <f t="shared" si="18"/>
        <v>166736</v>
      </c>
      <c r="X18" s="38">
        <f t="shared" si="18"/>
        <v>34861</v>
      </c>
      <c r="Y18" s="38">
        <f t="shared" si="18"/>
        <v>131875</v>
      </c>
      <c r="Z18" s="38">
        <f t="shared" si="18"/>
        <v>0</v>
      </c>
      <c r="AA18" s="38">
        <f t="shared" si="18"/>
        <v>736507</v>
      </c>
      <c r="AB18" s="38">
        <f t="shared" si="18"/>
        <v>271544</v>
      </c>
      <c r="AC18" s="38">
        <f t="shared" si="18"/>
        <v>464963</v>
      </c>
      <c r="AD18" s="38">
        <f t="shared" si="18"/>
        <v>0</v>
      </c>
      <c r="AE18" s="38">
        <f t="shared" si="18"/>
        <v>21533</v>
      </c>
      <c r="AF18" s="38">
        <f t="shared" si="18"/>
        <v>1216</v>
      </c>
      <c r="AG18" s="38">
        <f t="shared" si="18"/>
        <v>20317</v>
      </c>
      <c r="AH18" s="38">
        <f t="shared" si="18"/>
        <v>0</v>
      </c>
      <c r="AI18" s="38">
        <f t="shared" si="18"/>
        <v>165840</v>
      </c>
      <c r="AJ18" s="38">
        <f t="shared" si="18"/>
        <v>12494</v>
      </c>
      <c r="AK18" s="38">
        <f t="shared" si="18"/>
        <v>153346</v>
      </c>
      <c r="AL18" s="38">
        <f t="shared" si="18"/>
        <v>0</v>
      </c>
      <c r="AM18" s="38">
        <f t="shared" si="18"/>
        <v>70000</v>
      </c>
      <c r="AN18" s="26">
        <f t="shared" si="18"/>
        <v>70000</v>
      </c>
    </row>
    <row r="19" spans="1:40" ht="13.5">
      <c r="A19" s="29" t="s">
        <v>24</v>
      </c>
      <c r="B19" s="30"/>
      <c r="C19" s="27">
        <f aca="true" t="shared" si="19" ref="C19:C29">SUM(D19:F19)</f>
        <v>32659</v>
      </c>
      <c r="D19" s="27">
        <v>4188</v>
      </c>
      <c r="E19" s="27">
        <v>28471</v>
      </c>
      <c r="F19" s="27"/>
      <c r="G19" s="27">
        <f aca="true" t="shared" si="20" ref="G19:G29">SUM(H19:J19)</f>
        <v>33</v>
      </c>
      <c r="H19" s="27"/>
      <c r="I19" s="27">
        <v>33</v>
      </c>
      <c r="J19" s="27">
        <f aca="true" t="shared" si="21" ref="J19:J29">AP19+AQ19</f>
        <v>0</v>
      </c>
      <c r="K19" s="27">
        <f aca="true" t="shared" si="22" ref="K19:K29">SUM(L19:N19)</f>
        <v>13863</v>
      </c>
      <c r="L19" s="27"/>
      <c r="M19" s="27">
        <v>13863</v>
      </c>
      <c r="N19" s="27">
        <f aca="true" t="shared" si="23" ref="N19:N29">+AR19+AS19</f>
        <v>0</v>
      </c>
      <c r="O19" s="27">
        <f aca="true" t="shared" si="24" ref="O19:O29">SUM(P19:R19)</f>
        <v>0</v>
      </c>
      <c r="P19" s="27"/>
      <c r="Q19" s="27"/>
      <c r="R19" s="27"/>
      <c r="S19" s="27">
        <f aca="true" t="shared" si="25" ref="S19:S29">SUM(T19:V19)</f>
        <v>77260</v>
      </c>
      <c r="T19" s="27">
        <v>8018</v>
      </c>
      <c r="U19" s="27">
        <v>69242</v>
      </c>
      <c r="V19" s="27">
        <f aca="true" t="shared" si="26" ref="V19:V29">+AT19+AU19</f>
        <v>0</v>
      </c>
      <c r="W19" s="27">
        <f aca="true" t="shared" si="27" ref="W19:W29">SUM(X19:Z19)</f>
        <v>84</v>
      </c>
      <c r="X19" s="27"/>
      <c r="Y19" s="27">
        <v>84</v>
      </c>
      <c r="Z19" s="27"/>
      <c r="AA19" s="27">
        <f aca="true" t="shared" si="28" ref="AA19:AA29">SUM(AB19:AD19)</f>
        <v>68312</v>
      </c>
      <c r="AB19" s="27">
        <v>1982</v>
      </c>
      <c r="AC19" s="27">
        <v>66330</v>
      </c>
      <c r="AD19" s="27">
        <f aca="true" t="shared" si="29" ref="AD19:AD29">+AV19+AW19</f>
        <v>0</v>
      </c>
      <c r="AE19" s="27">
        <f aca="true" t="shared" si="30" ref="AE19:AE29">SUM(AF19:AH19)</f>
        <v>65</v>
      </c>
      <c r="AF19" s="27"/>
      <c r="AG19" s="27">
        <v>65</v>
      </c>
      <c r="AH19" s="27">
        <f aca="true" t="shared" si="31" ref="AH19:AH29">+AX19+AY19</f>
        <v>0</v>
      </c>
      <c r="AI19" s="27">
        <f aca="true" t="shared" si="32" ref="AI19:AI29">SUM(AJ19:AL19)</f>
        <v>55327</v>
      </c>
      <c r="AJ19" s="27">
        <v>2827</v>
      </c>
      <c r="AK19" s="27">
        <v>52500</v>
      </c>
      <c r="AL19" s="27">
        <f aca="true" t="shared" si="33" ref="AL19:AL29">+AZ19+BA19</f>
        <v>0</v>
      </c>
      <c r="AM19" s="27">
        <f aca="true" t="shared" si="34" ref="AM19:AM29">+AN19</f>
        <v>70000</v>
      </c>
      <c r="AN19" s="33">
        <v>70000</v>
      </c>
    </row>
    <row r="20" spans="1:40" ht="13.5">
      <c r="A20" s="29" t="s">
        <v>25</v>
      </c>
      <c r="B20" s="30"/>
      <c r="C20" s="27">
        <f t="shared" si="19"/>
        <v>32263</v>
      </c>
      <c r="D20" s="27">
        <v>255</v>
      </c>
      <c r="E20" s="27">
        <v>32008</v>
      </c>
      <c r="F20" s="27"/>
      <c r="G20" s="27">
        <f t="shared" si="20"/>
        <v>9240</v>
      </c>
      <c r="H20" s="27"/>
      <c r="I20" s="27">
        <v>9240</v>
      </c>
      <c r="J20" s="27">
        <f t="shared" si="21"/>
        <v>0</v>
      </c>
      <c r="K20" s="27">
        <f t="shared" si="22"/>
        <v>440</v>
      </c>
      <c r="L20" s="27">
        <v>440</v>
      </c>
      <c r="M20" s="27"/>
      <c r="N20" s="27">
        <f t="shared" si="23"/>
        <v>0</v>
      </c>
      <c r="O20" s="27">
        <f t="shared" si="24"/>
        <v>0</v>
      </c>
      <c r="P20" s="27"/>
      <c r="Q20" s="27"/>
      <c r="R20" s="27"/>
      <c r="S20" s="27">
        <f t="shared" si="25"/>
        <v>29248</v>
      </c>
      <c r="T20" s="27">
        <v>9353</v>
      </c>
      <c r="U20" s="27">
        <v>19895</v>
      </c>
      <c r="V20" s="27">
        <f t="shared" si="26"/>
        <v>0</v>
      </c>
      <c r="W20" s="27">
        <f t="shared" si="27"/>
        <v>14921</v>
      </c>
      <c r="X20" s="27"/>
      <c r="Y20" s="27">
        <v>14921</v>
      </c>
      <c r="Z20" s="27"/>
      <c r="AA20" s="27">
        <f t="shared" si="28"/>
        <v>44867</v>
      </c>
      <c r="AB20" s="27">
        <v>42628</v>
      </c>
      <c r="AC20" s="27">
        <v>2239</v>
      </c>
      <c r="AD20" s="27">
        <f t="shared" si="29"/>
        <v>0</v>
      </c>
      <c r="AE20" s="27">
        <f t="shared" si="30"/>
        <v>1302</v>
      </c>
      <c r="AF20" s="27"/>
      <c r="AG20" s="27">
        <v>1302</v>
      </c>
      <c r="AH20" s="27">
        <f t="shared" si="31"/>
        <v>0</v>
      </c>
      <c r="AI20" s="27">
        <f t="shared" si="32"/>
        <v>1972</v>
      </c>
      <c r="AJ20" s="27">
        <v>102</v>
      </c>
      <c r="AK20" s="27">
        <v>1870</v>
      </c>
      <c r="AL20" s="27">
        <f t="shared" si="33"/>
        <v>0</v>
      </c>
      <c r="AM20" s="27">
        <f t="shared" si="34"/>
        <v>0</v>
      </c>
      <c r="AN20" s="33"/>
    </row>
    <row r="21" spans="1:40" ht="13.5">
      <c r="A21" s="29" t="s">
        <v>26</v>
      </c>
      <c r="B21" s="34"/>
      <c r="C21" s="27">
        <f t="shared" si="19"/>
        <v>187993</v>
      </c>
      <c r="D21" s="27"/>
      <c r="E21" s="27">
        <v>187993</v>
      </c>
      <c r="F21" s="27"/>
      <c r="G21" s="27">
        <f t="shared" si="20"/>
        <v>0</v>
      </c>
      <c r="H21" s="27"/>
      <c r="I21" s="27"/>
      <c r="J21" s="27">
        <f t="shared" si="21"/>
        <v>0</v>
      </c>
      <c r="K21" s="27">
        <f t="shared" si="22"/>
        <v>5138</v>
      </c>
      <c r="L21" s="27">
        <v>2072</v>
      </c>
      <c r="M21" s="27">
        <v>3066</v>
      </c>
      <c r="N21" s="27">
        <f t="shared" si="23"/>
        <v>0</v>
      </c>
      <c r="O21" s="27">
        <f t="shared" si="24"/>
        <v>0</v>
      </c>
      <c r="P21" s="27"/>
      <c r="Q21" s="27"/>
      <c r="R21" s="27"/>
      <c r="S21" s="27">
        <f t="shared" si="25"/>
        <v>5922</v>
      </c>
      <c r="T21" s="27">
        <v>5060</v>
      </c>
      <c r="U21" s="27">
        <v>862</v>
      </c>
      <c r="V21" s="27">
        <f t="shared" si="26"/>
        <v>0</v>
      </c>
      <c r="W21" s="27">
        <f t="shared" si="27"/>
        <v>1404</v>
      </c>
      <c r="X21" s="27"/>
      <c r="Y21" s="27">
        <v>1404</v>
      </c>
      <c r="Z21" s="27"/>
      <c r="AA21" s="27">
        <f t="shared" si="28"/>
        <v>73544</v>
      </c>
      <c r="AB21" s="27">
        <v>29407</v>
      </c>
      <c r="AC21" s="27">
        <v>44137</v>
      </c>
      <c r="AD21" s="27">
        <f t="shared" si="29"/>
        <v>0</v>
      </c>
      <c r="AE21" s="27">
        <f t="shared" si="30"/>
        <v>2446</v>
      </c>
      <c r="AF21" s="27">
        <v>203</v>
      </c>
      <c r="AG21" s="27">
        <v>2243</v>
      </c>
      <c r="AH21" s="27">
        <f t="shared" si="31"/>
        <v>0</v>
      </c>
      <c r="AI21" s="27">
        <f t="shared" si="32"/>
        <v>2427</v>
      </c>
      <c r="AJ21" s="27">
        <v>101</v>
      </c>
      <c r="AK21" s="27">
        <v>2326</v>
      </c>
      <c r="AL21" s="27">
        <f t="shared" si="33"/>
        <v>0</v>
      </c>
      <c r="AM21" s="27">
        <f t="shared" si="34"/>
        <v>0</v>
      </c>
      <c r="AN21" s="33"/>
    </row>
    <row r="22" spans="1:40" ht="13.5">
      <c r="A22" s="29" t="s">
        <v>27</v>
      </c>
      <c r="B22" s="34"/>
      <c r="C22" s="27">
        <f t="shared" si="19"/>
        <v>3833</v>
      </c>
      <c r="D22" s="27">
        <v>1686</v>
      </c>
      <c r="E22" s="27">
        <v>2147</v>
      </c>
      <c r="F22" s="27"/>
      <c r="G22" s="27">
        <f t="shared" si="20"/>
        <v>0</v>
      </c>
      <c r="H22" s="27"/>
      <c r="I22" s="27"/>
      <c r="J22" s="27">
        <f t="shared" si="21"/>
        <v>0</v>
      </c>
      <c r="K22" s="27">
        <f t="shared" si="22"/>
        <v>0</v>
      </c>
      <c r="L22" s="27"/>
      <c r="M22" s="27"/>
      <c r="N22" s="27">
        <f t="shared" si="23"/>
        <v>0</v>
      </c>
      <c r="O22" s="27">
        <f t="shared" si="24"/>
        <v>0</v>
      </c>
      <c r="P22" s="27"/>
      <c r="Q22" s="27"/>
      <c r="R22" s="27"/>
      <c r="S22" s="27">
        <f t="shared" si="25"/>
        <v>19622</v>
      </c>
      <c r="T22" s="27">
        <v>5781</v>
      </c>
      <c r="U22" s="27">
        <v>13841</v>
      </c>
      <c r="V22" s="27">
        <f t="shared" si="26"/>
        <v>0</v>
      </c>
      <c r="W22" s="27">
        <f t="shared" si="27"/>
        <v>0</v>
      </c>
      <c r="X22" s="27"/>
      <c r="Y22" s="27"/>
      <c r="Z22" s="27"/>
      <c r="AA22" s="27">
        <f t="shared" si="28"/>
        <v>89763</v>
      </c>
      <c r="AB22" s="27">
        <v>17429</v>
      </c>
      <c r="AC22" s="27">
        <v>72334</v>
      </c>
      <c r="AD22" s="27">
        <f t="shared" si="29"/>
        <v>0</v>
      </c>
      <c r="AE22" s="27">
        <f t="shared" si="30"/>
        <v>1461</v>
      </c>
      <c r="AF22" s="27"/>
      <c r="AG22" s="27">
        <v>1461</v>
      </c>
      <c r="AH22" s="27">
        <f t="shared" si="31"/>
        <v>0</v>
      </c>
      <c r="AI22" s="27">
        <f t="shared" si="32"/>
        <v>203</v>
      </c>
      <c r="AJ22" s="27"/>
      <c r="AK22" s="27">
        <v>203</v>
      </c>
      <c r="AL22" s="27">
        <f t="shared" si="33"/>
        <v>0</v>
      </c>
      <c r="AM22" s="27">
        <f t="shared" si="34"/>
        <v>0</v>
      </c>
      <c r="AN22" s="33"/>
    </row>
    <row r="23" spans="1:40" ht="13.5">
      <c r="A23" s="29" t="s">
        <v>28</v>
      </c>
      <c r="B23" s="34"/>
      <c r="C23" s="27">
        <f t="shared" si="19"/>
        <v>44573</v>
      </c>
      <c r="D23" s="27">
        <v>21823</v>
      </c>
      <c r="E23" s="27">
        <v>22750</v>
      </c>
      <c r="F23" s="27"/>
      <c r="G23" s="27">
        <f t="shared" si="20"/>
        <v>1609</v>
      </c>
      <c r="H23" s="27">
        <v>69</v>
      </c>
      <c r="I23" s="27">
        <v>1540</v>
      </c>
      <c r="J23" s="27">
        <f t="shared" si="21"/>
        <v>0</v>
      </c>
      <c r="K23" s="27">
        <f t="shared" si="22"/>
        <v>1242</v>
      </c>
      <c r="L23" s="27"/>
      <c r="M23" s="27">
        <v>1242</v>
      </c>
      <c r="N23" s="27">
        <f t="shared" si="23"/>
        <v>0</v>
      </c>
      <c r="O23" s="27">
        <f t="shared" si="24"/>
        <v>0</v>
      </c>
      <c r="P23" s="27"/>
      <c r="Q23" s="27"/>
      <c r="R23" s="27"/>
      <c r="S23" s="27">
        <f t="shared" si="25"/>
        <v>78795</v>
      </c>
      <c r="T23" s="27">
        <v>61193</v>
      </c>
      <c r="U23" s="27">
        <v>17602</v>
      </c>
      <c r="V23" s="27">
        <f t="shared" si="26"/>
        <v>0</v>
      </c>
      <c r="W23" s="27">
        <f t="shared" si="27"/>
        <v>22686</v>
      </c>
      <c r="X23" s="27">
        <v>20225</v>
      </c>
      <c r="Y23" s="27">
        <v>2461</v>
      </c>
      <c r="Z23" s="27"/>
      <c r="AA23" s="27">
        <f t="shared" si="28"/>
        <v>52720</v>
      </c>
      <c r="AB23" s="27">
        <v>43564</v>
      </c>
      <c r="AC23" s="27">
        <v>9156</v>
      </c>
      <c r="AD23" s="27">
        <f t="shared" si="29"/>
        <v>0</v>
      </c>
      <c r="AE23" s="27">
        <f t="shared" si="30"/>
        <v>1109</v>
      </c>
      <c r="AF23" s="27">
        <v>542</v>
      </c>
      <c r="AG23" s="27">
        <v>567</v>
      </c>
      <c r="AH23" s="27">
        <f t="shared" si="31"/>
        <v>0</v>
      </c>
      <c r="AI23" s="27">
        <f t="shared" si="32"/>
        <v>6609</v>
      </c>
      <c r="AJ23" s="27"/>
      <c r="AK23" s="27">
        <v>6609</v>
      </c>
      <c r="AL23" s="27">
        <f t="shared" si="33"/>
        <v>0</v>
      </c>
      <c r="AM23" s="27">
        <f t="shared" si="34"/>
        <v>0</v>
      </c>
      <c r="AN23" s="33"/>
    </row>
    <row r="24" spans="1:40" ht="13.5">
      <c r="A24" s="29" t="s">
        <v>29</v>
      </c>
      <c r="B24" s="30"/>
      <c r="C24" s="27">
        <f t="shared" si="19"/>
        <v>8232</v>
      </c>
      <c r="D24" s="27">
        <v>2984</v>
      </c>
      <c r="E24" s="27">
        <v>5248</v>
      </c>
      <c r="F24" s="27"/>
      <c r="G24" s="27">
        <f t="shared" si="20"/>
        <v>11051</v>
      </c>
      <c r="H24" s="27">
        <v>9558</v>
      </c>
      <c r="I24" s="27">
        <v>1493</v>
      </c>
      <c r="J24" s="27">
        <f t="shared" si="21"/>
        <v>0</v>
      </c>
      <c r="K24" s="27">
        <f t="shared" si="22"/>
        <v>3702</v>
      </c>
      <c r="L24" s="27">
        <v>3663</v>
      </c>
      <c r="M24" s="27">
        <v>39</v>
      </c>
      <c r="N24" s="27">
        <f t="shared" si="23"/>
        <v>0</v>
      </c>
      <c r="O24" s="27">
        <f t="shared" si="24"/>
        <v>0</v>
      </c>
      <c r="P24" s="27"/>
      <c r="Q24" s="27"/>
      <c r="R24" s="27"/>
      <c r="S24" s="27">
        <f t="shared" si="25"/>
        <v>31984</v>
      </c>
      <c r="T24" s="27">
        <v>27627</v>
      </c>
      <c r="U24" s="27">
        <v>4357</v>
      </c>
      <c r="V24" s="27">
        <f t="shared" si="26"/>
        <v>0</v>
      </c>
      <c r="W24" s="27">
        <f t="shared" si="27"/>
        <v>9974</v>
      </c>
      <c r="X24" s="27">
        <v>3636</v>
      </c>
      <c r="Y24" s="27">
        <v>6338</v>
      </c>
      <c r="Z24" s="27"/>
      <c r="AA24" s="27">
        <f t="shared" si="28"/>
        <v>23390</v>
      </c>
      <c r="AB24" s="27">
        <v>1176</v>
      </c>
      <c r="AC24" s="27">
        <v>22214</v>
      </c>
      <c r="AD24" s="27">
        <f t="shared" si="29"/>
        <v>0</v>
      </c>
      <c r="AE24" s="27">
        <f t="shared" si="30"/>
        <v>6852</v>
      </c>
      <c r="AF24" s="27">
        <v>10</v>
      </c>
      <c r="AG24" s="27">
        <v>6842</v>
      </c>
      <c r="AH24" s="27">
        <f t="shared" si="31"/>
        <v>0</v>
      </c>
      <c r="AI24" s="27">
        <f t="shared" si="32"/>
        <v>16080</v>
      </c>
      <c r="AJ24" s="27">
        <v>5992</v>
      </c>
      <c r="AK24" s="27">
        <v>10088</v>
      </c>
      <c r="AL24" s="27">
        <f t="shared" si="33"/>
        <v>0</v>
      </c>
      <c r="AM24" s="27">
        <f t="shared" si="34"/>
        <v>0</v>
      </c>
      <c r="AN24" s="33"/>
    </row>
    <row r="25" spans="1:40" ht="13.5">
      <c r="A25" s="29" t="s">
        <v>30</v>
      </c>
      <c r="B25" s="34"/>
      <c r="C25" s="27">
        <f t="shared" si="19"/>
        <v>50263</v>
      </c>
      <c r="D25" s="27"/>
      <c r="E25" s="27">
        <v>50263</v>
      </c>
      <c r="F25" s="27"/>
      <c r="G25" s="27">
        <f t="shared" si="20"/>
        <v>14839</v>
      </c>
      <c r="H25" s="27"/>
      <c r="I25" s="27">
        <v>14839</v>
      </c>
      <c r="J25" s="27">
        <f t="shared" si="21"/>
        <v>0</v>
      </c>
      <c r="K25" s="27">
        <f t="shared" si="22"/>
        <v>76472</v>
      </c>
      <c r="L25" s="27">
        <v>48902</v>
      </c>
      <c r="M25" s="27">
        <v>27570</v>
      </c>
      <c r="N25" s="27">
        <f t="shared" si="23"/>
        <v>0</v>
      </c>
      <c r="O25" s="27">
        <f t="shared" si="24"/>
        <v>0</v>
      </c>
      <c r="P25" s="27"/>
      <c r="Q25" s="27"/>
      <c r="R25" s="27"/>
      <c r="S25" s="27">
        <f t="shared" si="25"/>
        <v>26915</v>
      </c>
      <c r="T25" s="27">
        <v>1038</v>
      </c>
      <c r="U25" s="27">
        <v>25877</v>
      </c>
      <c r="V25" s="27">
        <f t="shared" si="26"/>
        <v>0</v>
      </c>
      <c r="W25" s="27">
        <f t="shared" si="27"/>
        <v>31303</v>
      </c>
      <c r="X25" s="27"/>
      <c r="Y25" s="27">
        <v>31303</v>
      </c>
      <c r="Z25" s="27"/>
      <c r="AA25" s="27">
        <f t="shared" si="28"/>
        <v>100739</v>
      </c>
      <c r="AB25" s="27">
        <v>3431</v>
      </c>
      <c r="AC25" s="27">
        <v>97308</v>
      </c>
      <c r="AD25" s="27">
        <f t="shared" si="29"/>
        <v>0</v>
      </c>
      <c r="AE25" s="27">
        <f t="shared" si="30"/>
        <v>6331</v>
      </c>
      <c r="AF25" s="27"/>
      <c r="AG25" s="27">
        <v>6331</v>
      </c>
      <c r="AH25" s="27">
        <f t="shared" si="31"/>
        <v>0</v>
      </c>
      <c r="AI25" s="27">
        <f t="shared" si="32"/>
        <v>47634</v>
      </c>
      <c r="AJ25" s="27">
        <v>19</v>
      </c>
      <c r="AK25" s="27">
        <v>47615</v>
      </c>
      <c r="AL25" s="27">
        <f t="shared" si="33"/>
        <v>0</v>
      </c>
      <c r="AM25" s="27">
        <f t="shared" si="34"/>
        <v>0</v>
      </c>
      <c r="AN25" s="33"/>
    </row>
    <row r="26" spans="1:40" ht="13.5">
      <c r="A26" s="29" t="s">
        <v>31</v>
      </c>
      <c r="B26" s="30"/>
      <c r="C26" s="27">
        <f t="shared" si="19"/>
        <v>9479</v>
      </c>
      <c r="D26" s="27">
        <v>1</v>
      </c>
      <c r="E26" s="27">
        <v>9478</v>
      </c>
      <c r="F26" s="27"/>
      <c r="G26" s="27">
        <f t="shared" si="20"/>
        <v>272</v>
      </c>
      <c r="H26" s="27"/>
      <c r="I26" s="27">
        <v>272</v>
      </c>
      <c r="J26" s="27">
        <f t="shared" si="21"/>
        <v>0</v>
      </c>
      <c r="K26" s="27">
        <f t="shared" si="22"/>
        <v>4179</v>
      </c>
      <c r="L26" s="27">
        <v>3170</v>
      </c>
      <c r="M26" s="27">
        <v>1009</v>
      </c>
      <c r="N26" s="27">
        <f t="shared" si="23"/>
        <v>0</v>
      </c>
      <c r="O26" s="27">
        <f t="shared" si="24"/>
        <v>0</v>
      </c>
      <c r="P26" s="27"/>
      <c r="Q26" s="27"/>
      <c r="R26" s="27"/>
      <c r="S26" s="27">
        <f t="shared" si="25"/>
        <v>8887</v>
      </c>
      <c r="T26" s="27">
        <v>2126</v>
      </c>
      <c r="U26" s="27">
        <v>6761</v>
      </c>
      <c r="V26" s="27">
        <f t="shared" si="26"/>
        <v>0</v>
      </c>
      <c r="W26" s="27">
        <f t="shared" si="27"/>
        <v>4649</v>
      </c>
      <c r="X26" s="27"/>
      <c r="Y26" s="27">
        <v>4649</v>
      </c>
      <c r="Z26" s="27"/>
      <c r="AA26" s="27">
        <f t="shared" si="28"/>
        <v>37376</v>
      </c>
      <c r="AB26" s="27">
        <v>33047</v>
      </c>
      <c r="AC26" s="27">
        <v>4329</v>
      </c>
      <c r="AD26" s="27">
        <f t="shared" si="29"/>
        <v>0</v>
      </c>
      <c r="AE26" s="27">
        <f t="shared" si="30"/>
        <v>0</v>
      </c>
      <c r="AF26" s="27"/>
      <c r="AG26" s="27"/>
      <c r="AH26" s="27">
        <f t="shared" si="31"/>
        <v>0</v>
      </c>
      <c r="AI26" s="27">
        <f t="shared" si="32"/>
        <v>5777</v>
      </c>
      <c r="AJ26" s="27">
        <v>3250</v>
      </c>
      <c r="AK26" s="27">
        <v>2527</v>
      </c>
      <c r="AL26" s="27">
        <f t="shared" si="33"/>
        <v>0</v>
      </c>
      <c r="AM26" s="27">
        <f t="shared" si="34"/>
        <v>0</v>
      </c>
      <c r="AN26" s="33"/>
    </row>
    <row r="27" spans="1:40" ht="13.5">
      <c r="A27" s="29" t="s">
        <v>32</v>
      </c>
      <c r="B27" s="30"/>
      <c r="C27" s="27">
        <f t="shared" si="19"/>
        <v>6022</v>
      </c>
      <c r="D27" s="27">
        <v>83</v>
      </c>
      <c r="E27" s="27">
        <v>5939</v>
      </c>
      <c r="F27" s="27"/>
      <c r="G27" s="27">
        <f t="shared" si="20"/>
        <v>5338</v>
      </c>
      <c r="H27" s="27"/>
      <c r="I27" s="27">
        <v>5338</v>
      </c>
      <c r="J27" s="27">
        <f t="shared" si="21"/>
        <v>0</v>
      </c>
      <c r="K27" s="27">
        <f t="shared" si="22"/>
        <v>274</v>
      </c>
      <c r="L27" s="27"/>
      <c r="M27" s="27">
        <v>274</v>
      </c>
      <c r="N27" s="27">
        <f t="shared" si="23"/>
        <v>0</v>
      </c>
      <c r="O27" s="27">
        <f t="shared" si="24"/>
        <v>0</v>
      </c>
      <c r="P27" s="27"/>
      <c r="Q27" s="27"/>
      <c r="R27" s="27"/>
      <c r="S27" s="27">
        <f t="shared" si="25"/>
        <v>4222</v>
      </c>
      <c r="T27" s="27">
        <v>4222</v>
      </c>
      <c r="U27" s="27"/>
      <c r="V27" s="27">
        <f t="shared" si="26"/>
        <v>0</v>
      </c>
      <c r="W27" s="27">
        <f t="shared" si="27"/>
        <v>9808</v>
      </c>
      <c r="X27" s="27"/>
      <c r="Y27" s="27">
        <v>9808</v>
      </c>
      <c r="Z27" s="27"/>
      <c r="AA27" s="27">
        <f t="shared" si="28"/>
        <v>130809</v>
      </c>
      <c r="AB27" s="27">
        <v>71176</v>
      </c>
      <c r="AC27" s="27">
        <v>59633</v>
      </c>
      <c r="AD27" s="27">
        <f t="shared" si="29"/>
        <v>0</v>
      </c>
      <c r="AE27" s="27">
        <f t="shared" si="30"/>
        <v>478</v>
      </c>
      <c r="AF27" s="27"/>
      <c r="AG27" s="27">
        <v>478</v>
      </c>
      <c r="AH27" s="27">
        <f t="shared" si="31"/>
        <v>0</v>
      </c>
      <c r="AI27" s="27">
        <f t="shared" si="32"/>
        <v>21</v>
      </c>
      <c r="AJ27" s="27"/>
      <c r="AK27" s="27">
        <v>21</v>
      </c>
      <c r="AL27" s="27">
        <f t="shared" si="33"/>
        <v>0</v>
      </c>
      <c r="AM27" s="27">
        <f t="shared" si="34"/>
        <v>0</v>
      </c>
      <c r="AN27" s="33"/>
    </row>
    <row r="28" spans="1:40" ht="13.5">
      <c r="A28" s="29" t="s">
        <v>33</v>
      </c>
      <c r="B28" s="30"/>
      <c r="C28" s="27">
        <f t="shared" si="19"/>
        <v>6754</v>
      </c>
      <c r="D28" s="27">
        <v>1620</v>
      </c>
      <c r="E28" s="27">
        <v>5134</v>
      </c>
      <c r="F28" s="27"/>
      <c r="G28" s="27">
        <f t="shared" si="20"/>
        <v>0</v>
      </c>
      <c r="H28" s="27"/>
      <c r="I28" s="27"/>
      <c r="J28" s="27">
        <f t="shared" si="21"/>
        <v>0</v>
      </c>
      <c r="K28" s="27">
        <f t="shared" si="22"/>
        <v>50</v>
      </c>
      <c r="L28" s="27"/>
      <c r="M28" s="27">
        <v>50</v>
      </c>
      <c r="N28" s="27">
        <f t="shared" si="23"/>
        <v>0</v>
      </c>
      <c r="O28" s="27">
        <f t="shared" si="24"/>
        <v>0</v>
      </c>
      <c r="P28" s="27"/>
      <c r="Q28" s="27"/>
      <c r="R28" s="27"/>
      <c r="S28" s="27">
        <f t="shared" si="25"/>
        <v>114</v>
      </c>
      <c r="T28" s="27">
        <v>114</v>
      </c>
      <c r="U28" s="27"/>
      <c r="V28" s="27">
        <f t="shared" si="26"/>
        <v>0</v>
      </c>
      <c r="W28" s="27">
        <f t="shared" si="27"/>
        <v>2592</v>
      </c>
      <c r="X28" s="27">
        <v>2592</v>
      </c>
      <c r="Y28" s="27"/>
      <c r="Z28" s="27"/>
      <c r="AA28" s="27">
        <f t="shared" si="28"/>
        <v>4563</v>
      </c>
      <c r="AB28" s="27">
        <v>3118</v>
      </c>
      <c r="AC28" s="27">
        <v>1445</v>
      </c>
      <c r="AD28" s="27">
        <f t="shared" si="29"/>
        <v>0</v>
      </c>
      <c r="AE28" s="27">
        <f t="shared" si="30"/>
        <v>0</v>
      </c>
      <c r="AF28" s="27"/>
      <c r="AG28" s="27"/>
      <c r="AH28" s="27">
        <f t="shared" si="31"/>
        <v>0</v>
      </c>
      <c r="AI28" s="27">
        <f t="shared" si="32"/>
        <v>972</v>
      </c>
      <c r="AJ28" s="27"/>
      <c r="AK28" s="27">
        <v>972</v>
      </c>
      <c r="AL28" s="27">
        <f t="shared" si="33"/>
        <v>0</v>
      </c>
      <c r="AM28" s="27">
        <f t="shared" si="34"/>
        <v>0</v>
      </c>
      <c r="AN28" s="33"/>
    </row>
    <row r="29" spans="1:40" ht="13.5">
      <c r="A29" s="39" t="s">
        <v>34</v>
      </c>
      <c r="B29" s="40"/>
      <c r="C29" s="25">
        <f t="shared" si="19"/>
        <v>46538</v>
      </c>
      <c r="D29" s="25">
        <v>14790</v>
      </c>
      <c r="E29" s="25">
        <v>31748</v>
      </c>
      <c r="F29" s="25"/>
      <c r="G29" s="25">
        <f t="shared" si="20"/>
        <v>27586</v>
      </c>
      <c r="H29" s="25">
        <v>3310</v>
      </c>
      <c r="I29" s="25">
        <v>24276</v>
      </c>
      <c r="J29" s="25">
        <f t="shared" si="21"/>
        <v>0</v>
      </c>
      <c r="K29" s="25">
        <f t="shared" si="22"/>
        <v>103259</v>
      </c>
      <c r="L29" s="25"/>
      <c r="M29" s="25">
        <v>103259</v>
      </c>
      <c r="N29" s="25">
        <f t="shared" si="23"/>
        <v>0</v>
      </c>
      <c r="O29" s="25">
        <f t="shared" si="24"/>
        <v>0</v>
      </c>
      <c r="P29" s="25"/>
      <c r="Q29" s="25"/>
      <c r="R29" s="25"/>
      <c r="S29" s="25">
        <f t="shared" si="25"/>
        <v>57477</v>
      </c>
      <c r="T29" s="25">
        <v>14500</v>
      </c>
      <c r="U29" s="25">
        <v>42977</v>
      </c>
      <c r="V29" s="25">
        <f t="shared" si="26"/>
        <v>0</v>
      </c>
      <c r="W29" s="25">
        <f t="shared" si="27"/>
        <v>69315</v>
      </c>
      <c r="X29" s="25">
        <v>8408</v>
      </c>
      <c r="Y29" s="25">
        <v>60907</v>
      </c>
      <c r="Z29" s="25"/>
      <c r="AA29" s="25">
        <f t="shared" si="28"/>
        <v>110424</v>
      </c>
      <c r="AB29" s="25">
        <v>24586</v>
      </c>
      <c r="AC29" s="25">
        <v>85838</v>
      </c>
      <c r="AD29" s="25">
        <f t="shared" si="29"/>
        <v>0</v>
      </c>
      <c r="AE29" s="25">
        <f t="shared" si="30"/>
        <v>1489</v>
      </c>
      <c r="AF29" s="25">
        <v>461</v>
      </c>
      <c r="AG29" s="25">
        <v>1028</v>
      </c>
      <c r="AH29" s="25">
        <f t="shared" si="31"/>
        <v>0</v>
      </c>
      <c r="AI29" s="25">
        <f t="shared" si="32"/>
        <v>28818</v>
      </c>
      <c r="AJ29" s="25">
        <v>203</v>
      </c>
      <c r="AK29" s="25">
        <v>28615</v>
      </c>
      <c r="AL29" s="25">
        <f t="shared" si="33"/>
        <v>0</v>
      </c>
      <c r="AM29" s="25">
        <f t="shared" si="34"/>
        <v>0</v>
      </c>
      <c r="AN29" s="28"/>
    </row>
  </sheetData>
  <sheetProtection/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85" r:id="rId2"/>
  <headerFooter scaleWithDoc="0" alignWithMargins="0">
    <oddHeader>&amp;C&amp;12普通第１６表　市町村別目的別普通建設事業費充当一般財源内訳表&amp;R&amp;14&amp;Y（単位：千円）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2009-12-04T07:47:00Z</cp:lastPrinted>
  <dcterms:created xsi:type="dcterms:W3CDTF">2007-12-27T06:37:41Z</dcterms:created>
  <dcterms:modified xsi:type="dcterms:W3CDTF">2016-11-14T04:24:09Z</dcterms:modified>
  <cp:category/>
  <cp:version/>
  <cp:contentType/>
  <cp:contentStatus/>
</cp:coreProperties>
</file>