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295" windowWidth="19860" windowHeight="5775" activeTab="0"/>
  </bookViews>
  <sheets>
    <sheet name="参考１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'参考１表'!$A$4:$Y$30</definedName>
    <definedName name="_xlnm.Print_Titles" localSheetId="0">'参考１表'!$A:$B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<sst xmlns="http://schemas.openxmlformats.org/spreadsheetml/2006/main" count="67" uniqueCount="62">
  <si>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</si>
  <si>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</si>
  <si>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</si>
  <si>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</si>
  <si>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</si>
  <si>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</si>
  <si>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</si>
  <si>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</si>
  <si>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</si>
  <si>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</si>
  <si>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</si>
  <si>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</si>
  <si>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</si>
  <si>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</si>
  <si>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</si>
  <si>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</si>
  <si>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</si>
  <si>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</si>
  <si>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</si>
  <si>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</si>
  <si>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</si>
  <si>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</si>
  <si>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</si>
  <si>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</si>
  <si>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</si>
  <si>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</si>
  <si>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</si>
  <si>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</si>
  <si>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</si>
  <si>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</si>
  <si>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</si>
  <si>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</si>
  <si>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</si>
  <si>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</si>
  <si>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</si>
  <si>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</si>
  <si>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</si>
  <si>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</si>
  <si>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</si>
  <si>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</si>
  <si>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</si>
  <si>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</si>
  <si>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</si>
  <si>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</si>
  <si>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</si>
  <si>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</si>
  <si>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</si>
  <si>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</si>
  <si>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</si>
  <si>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</si>
  <si>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</si>
  <si>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</si>
  <si>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</si>
  <si>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</si>
  <si>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</si>
  <si>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</si>
  <si>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</si>
  <si>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市 町 村</t>
  </si>
  <si>
    <t>地方揮発油</t>
  </si>
  <si>
    <t>東日本大震災に係る</t>
  </si>
  <si>
    <t>特例加算額</t>
  </si>
  <si>
    <t>参考第１表　市町村別基準財政収入額総括表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</si>
</sst>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 quotePrefix="1">
      <alignment/>
      <protection/>
    </xf>
    <xf numFmtId="41" fontId="11" fillId="0" borderId="11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41" fontId="11" fillId="0" borderId="12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0" fontId="14" fillId="0" borderId="15" xfId="63" applyFont="1" applyBorder="1" applyAlignment="1">
      <alignment horizontal="center"/>
      <protection/>
    </xf>
    <xf numFmtId="0" fontId="14" fillId="0" borderId="16" xfId="63" applyFont="1" applyBorder="1" applyAlignment="1">
      <alignment horizontal="center"/>
      <protection/>
    </xf>
    <xf numFmtId="41" fontId="4" fillId="0" borderId="0" xfId="61" applyNumberFormat="1" applyFont="1" applyFill="1" applyAlignment="1">
      <alignment/>
      <protection/>
    </xf>
    <xf numFmtId="41" fontId="4" fillId="0" borderId="17" xfId="61" applyNumberFormat="1" applyFont="1" applyFill="1" applyBorder="1">
      <alignment/>
      <protection/>
    </xf>
    <xf numFmtId="41" fontId="4" fillId="0" borderId="15" xfId="61" applyNumberFormat="1" applyFont="1" applyFill="1" applyBorder="1">
      <alignment/>
      <protection/>
    </xf>
    <xf numFmtId="41" fontId="4" fillId="0" borderId="15" xfId="61" applyNumberFormat="1" applyFont="1" applyFill="1" applyBorder="1" applyAlignment="1">
      <alignment horizontal="center"/>
      <protection/>
    </xf>
    <xf numFmtId="41" fontId="4" fillId="0" borderId="16" xfId="61" applyNumberFormat="1" applyFont="1" applyFill="1" applyBorder="1">
      <alignment/>
      <protection/>
    </xf>
    <xf numFmtId="41" fontId="11" fillId="0" borderId="12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11" fillId="0" borderId="0" xfId="61" applyNumberFormat="1" applyFont="1" applyFill="1" applyBorder="1">
      <alignment/>
      <protection/>
    </xf>
    <xf numFmtId="41" fontId="11" fillId="0" borderId="11" xfId="61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3" xfId="62" applyFont="1" applyFill="1" applyBorder="1" applyAlignment="1" quotePrefix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6" fillId="0" borderId="15" xfId="61" applyNumberFormat="1" applyFont="1" applyFill="1" applyBorder="1" applyAlignment="1">
      <alignment horizontal="center"/>
      <protection/>
    </xf>
    <xf numFmtId="41" fontId="11" fillId="0" borderId="18" xfId="61" applyNumberFormat="1" applyFont="1" applyFill="1" applyBorder="1">
      <alignment/>
      <protection/>
    </xf>
    <xf numFmtId="41" fontId="11" fillId="0" borderId="19" xfId="61" applyNumberFormat="1" applyFont="1" applyFill="1" applyBorder="1">
      <alignment/>
      <protection/>
    </xf>
    <xf numFmtId="41" fontId="11" fillId="0" borderId="20" xfId="61" applyNumberFormat="1" applyFont="1" applyFill="1" applyBorder="1">
      <alignment/>
      <protection/>
    </xf>
    <xf numFmtId="41" fontId="11" fillId="0" borderId="19" xfId="49" applyNumberFormat="1" applyFont="1" applyFill="1" applyBorder="1" applyAlignment="1">
      <alignment/>
    </xf>
    <xf numFmtId="41" fontId="11" fillId="0" borderId="21" xfId="61" applyNumberFormat="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6" fillId="33" borderId="17" xfId="61" applyNumberFormat="1" applyFont="1" applyFill="1" applyBorder="1">
      <alignment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15" xfId="61" applyNumberFormat="1" applyFont="1" applyFill="1" applyBorder="1" applyAlignment="1">
      <alignment horizontal="center" shrinkToFit="1"/>
      <protection/>
    </xf>
    <xf numFmtId="0" fontId="6" fillId="33" borderId="15" xfId="61" applyNumberFormat="1" applyFont="1" applyFill="1" applyBorder="1" applyAlignment="1" quotePrefix="1">
      <alignment horizontal="center"/>
      <protection/>
    </xf>
    <xf numFmtId="0" fontId="6" fillId="33" borderId="16" xfId="61" applyNumberFormat="1" applyFont="1" applyFill="1" applyBorder="1">
      <alignment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 quotePrefix="1">
      <alignment horizontal="center"/>
      <protection/>
    </xf>
    <xf numFmtId="0" fontId="6" fillId="0" borderId="23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123825</xdr:rowOff>
    </xdr:from>
    <xdr:to>
      <xdr:col>21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8087975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25</xdr:col>
      <xdr:colOff>0</xdr:colOff>
      <xdr:row>4</xdr:row>
      <xdr:rowOff>47625</xdr:rowOff>
    </xdr:from>
    <xdr:to>
      <xdr:col>25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1631275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7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0" y="561975"/>
          <a:ext cx="809625" cy="790575"/>
          <a:chOff x="72" y="95"/>
          <a:chExt cx="85" cy="90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0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26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43"/>
            <a:ext cx="16" cy="2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58"/>
            <a:ext cx="16" cy="2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97"/>
            <a:ext cx="16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25"/>
            <a:ext cx="15" cy="2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4"/>
  <sheetViews>
    <sheetView showGridLines="0" tabSelected="1" zoomScaleSheetLayoutView="85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625" style="27" customWidth="1"/>
    <col min="2" max="2" width="5.875" style="8" customWidth="1"/>
    <col min="3" max="23" width="11.625" style="3" customWidth="1"/>
    <col min="24" max="25" width="11.625" style="23" customWidth="1"/>
    <col min="26" max="16384" width="9.00390625" style="3" customWidth="1"/>
  </cols>
  <sheetData>
    <row r="2" spans="1:25" s="1" customFormat="1" ht="13.5">
      <c r="A2" s="1" t="s">
        <v>61</v>
      </c>
      <c r="B2" s="2"/>
      <c r="X2" s="14"/>
      <c r="Y2" s="14"/>
    </row>
    <row r="3" spans="2:25" s="1" customFormat="1" ht="13.5">
      <c r="B3" s="2"/>
      <c r="X3" s="14"/>
      <c r="Y3" s="14"/>
    </row>
    <row r="4" spans="1:25" ht="14.25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5"/>
      <c r="Y4" s="15"/>
    </row>
    <row r="5" spans="1:25" ht="14.25">
      <c r="A5" s="37"/>
      <c r="B5" s="38" t="s">
        <v>0</v>
      </c>
      <c r="C5" s="38"/>
      <c r="D5" s="38"/>
      <c r="E5" s="38"/>
      <c r="F5" s="38" t="s">
        <v>6</v>
      </c>
      <c r="G5" s="38"/>
      <c r="H5" s="38" t="s">
        <v>4</v>
      </c>
      <c r="I5" s="38" t="s">
        <v>58</v>
      </c>
      <c r="J5" s="38" t="s">
        <v>7</v>
      </c>
      <c r="K5" s="38" t="s">
        <v>8</v>
      </c>
      <c r="L5" s="38"/>
      <c r="M5" s="38"/>
      <c r="N5" s="38" t="s">
        <v>30</v>
      </c>
      <c r="O5" s="38" t="s">
        <v>9</v>
      </c>
      <c r="P5" s="38" t="s">
        <v>10</v>
      </c>
      <c r="Q5" s="38" t="s">
        <v>11</v>
      </c>
      <c r="R5" s="38" t="s">
        <v>57</v>
      </c>
      <c r="S5" s="38" t="s">
        <v>12</v>
      </c>
      <c r="T5" s="38" t="s">
        <v>13</v>
      </c>
      <c r="U5" s="39" t="s">
        <v>59</v>
      </c>
      <c r="V5" s="38" t="s">
        <v>56</v>
      </c>
      <c r="W5" s="38"/>
      <c r="X5" s="16"/>
      <c r="Y5" s="16"/>
    </row>
    <row r="6" spans="1:25" ht="14.25">
      <c r="A6" s="37"/>
      <c r="B6" s="38"/>
      <c r="C6" s="38" t="s">
        <v>14</v>
      </c>
      <c r="D6" s="38" t="s">
        <v>15</v>
      </c>
      <c r="E6" s="38" t="s">
        <v>16</v>
      </c>
      <c r="F6" s="38"/>
      <c r="G6" s="38" t="s">
        <v>17</v>
      </c>
      <c r="H6" s="38"/>
      <c r="I6" s="38"/>
      <c r="J6" s="38"/>
      <c r="K6" s="38"/>
      <c r="L6" s="38" t="s">
        <v>18</v>
      </c>
      <c r="M6" s="38" t="s">
        <v>29</v>
      </c>
      <c r="N6" s="38"/>
      <c r="O6" s="38" t="s">
        <v>19</v>
      </c>
      <c r="P6" s="38" t="s">
        <v>20</v>
      </c>
      <c r="Q6" s="38"/>
      <c r="R6" s="38"/>
      <c r="S6" s="38"/>
      <c r="T6" s="38"/>
      <c r="U6" s="38"/>
      <c r="V6" s="38" t="s">
        <v>21</v>
      </c>
      <c r="W6" s="38" t="s">
        <v>32</v>
      </c>
      <c r="X6" s="17" t="s">
        <v>2</v>
      </c>
      <c r="Y6" s="28" t="s">
        <v>32</v>
      </c>
    </row>
    <row r="7" spans="1:25" ht="14.25">
      <c r="A7" s="37"/>
      <c r="B7" s="38" t="s">
        <v>1</v>
      </c>
      <c r="C7" s="38"/>
      <c r="D7" s="38"/>
      <c r="E7" s="38"/>
      <c r="F7" s="38" t="s">
        <v>5</v>
      </c>
      <c r="G7" s="38"/>
      <c r="H7" s="38" t="s">
        <v>22</v>
      </c>
      <c r="I7" s="38" t="s">
        <v>22</v>
      </c>
      <c r="J7" s="38" t="s">
        <v>23</v>
      </c>
      <c r="K7" s="38" t="s">
        <v>23</v>
      </c>
      <c r="L7" s="40"/>
      <c r="M7" s="40"/>
      <c r="N7" s="38" t="s">
        <v>31</v>
      </c>
      <c r="O7" s="38" t="s">
        <v>24</v>
      </c>
      <c r="P7" s="38" t="s">
        <v>24</v>
      </c>
      <c r="Q7" s="38" t="s">
        <v>25</v>
      </c>
      <c r="R7" s="38" t="s">
        <v>24</v>
      </c>
      <c r="S7" s="38" t="s">
        <v>26</v>
      </c>
      <c r="T7" s="38" t="s">
        <v>27</v>
      </c>
      <c r="U7" s="38" t="s">
        <v>60</v>
      </c>
      <c r="V7" s="38" t="s">
        <v>28</v>
      </c>
      <c r="W7" s="38" t="s">
        <v>3</v>
      </c>
      <c r="X7" s="16"/>
      <c r="Y7" s="28" t="s">
        <v>33</v>
      </c>
    </row>
    <row r="8" spans="1:25" ht="14.25">
      <c r="A8" s="37"/>
      <c r="B8" s="41"/>
      <c r="C8" s="42"/>
      <c r="D8" s="42"/>
      <c r="E8" s="42"/>
      <c r="F8" s="42"/>
      <c r="G8" s="42"/>
      <c r="H8" s="42"/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18"/>
      <c r="Y8" s="18"/>
    </row>
    <row r="9" spans="1:25" ht="13.5">
      <c r="A9" s="44" t="s">
        <v>34</v>
      </c>
      <c r="B9" s="45"/>
      <c r="C9" s="4">
        <f>C10+C19</f>
        <v>27462993</v>
      </c>
      <c r="D9" s="4">
        <f aca="true" t="shared" si="0" ref="D9:Y9">D10+D19</f>
        <v>28138300</v>
      </c>
      <c r="E9" s="4">
        <f t="shared" si="0"/>
        <v>1303760</v>
      </c>
      <c r="F9" s="4">
        <f t="shared" si="0"/>
        <v>3183441</v>
      </c>
      <c r="G9" s="4">
        <f t="shared" si="0"/>
        <v>371</v>
      </c>
      <c r="H9" s="4">
        <f t="shared" si="0"/>
        <v>2824</v>
      </c>
      <c r="I9" s="4">
        <f>I10+I19</f>
        <v>1138161</v>
      </c>
      <c r="J9" s="4">
        <f t="shared" si="0"/>
        <v>2658513</v>
      </c>
      <c r="K9" s="4">
        <f t="shared" si="0"/>
        <v>212396</v>
      </c>
      <c r="L9" s="4">
        <f t="shared" si="0"/>
        <v>159208</v>
      </c>
      <c r="M9" s="4">
        <f t="shared" si="0"/>
        <v>167240</v>
      </c>
      <c r="N9" s="4">
        <f t="shared" si="0"/>
        <v>23933</v>
      </c>
      <c r="O9" s="4">
        <f t="shared" si="0"/>
        <v>79134</v>
      </c>
      <c r="P9" s="4">
        <f t="shared" si="0"/>
        <v>218065</v>
      </c>
      <c r="Q9" s="4">
        <f t="shared" si="0"/>
        <v>179560</v>
      </c>
      <c r="R9" s="4">
        <f t="shared" si="0"/>
        <v>363646</v>
      </c>
      <c r="S9" s="4">
        <f t="shared" si="0"/>
        <v>6361528</v>
      </c>
      <c r="T9" s="4">
        <f t="shared" si="0"/>
        <v>114112</v>
      </c>
      <c r="U9" s="4">
        <f>U10+U19</f>
        <v>20</v>
      </c>
      <c r="V9" s="4">
        <f t="shared" si="0"/>
        <v>201820</v>
      </c>
      <c r="W9" s="4">
        <f t="shared" si="0"/>
        <v>71565385</v>
      </c>
      <c r="X9" s="19">
        <f t="shared" si="0"/>
        <v>-12087</v>
      </c>
      <c r="Y9" s="29">
        <f t="shared" si="0"/>
        <v>71553298</v>
      </c>
    </row>
    <row r="10" spans="1:25" ht="13.5">
      <c r="A10" s="44" t="s">
        <v>35</v>
      </c>
      <c r="B10" s="45"/>
      <c r="C10" s="4">
        <f>SUM(C11:C18)</f>
        <v>25209521</v>
      </c>
      <c r="D10" s="4">
        <f aca="true" t="shared" si="1" ref="D10:Y10">SUM(D11:D18)</f>
        <v>25835131</v>
      </c>
      <c r="E10" s="4">
        <f t="shared" si="1"/>
        <v>1137322</v>
      </c>
      <c r="F10" s="4">
        <f t="shared" si="1"/>
        <v>2871662</v>
      </c>
      <c r="G10" s="4">
        <f t="shared" si="1"/>
        <v>368</v>
      </c>
      <c r="H10" s="4">
        <f t="shared" si="1"/>
        <v>2824</v>
      </c>
      <c r="I10" s="4">
        <f>SUM(I11:I18)</f>
        <v>914958</v>
      </c>
      <c r="J10" s="4">
        <f t="shared" si="1"/>
        <v>2137145</v>
      </c>
      <c r="K10" s="4">
        <f t="shared" si="1"/>
        <v>212022</v>
      </c>
      <c r="L10" s="4">
        <f t="shared" si="1"/>
        <v>146274</v>
      </c>
      <c r="M10" s="4">
        <f t="shared" si="1"/>
        <v>153438</v>
      </c>
      <c r="N10" s="4">
        <f t="shared" si="1"/>
        <v>21956</v>
      </c>
      <c r="O10" s="4">
        <f t="shared" si="1"/>
        <v>73643</v>
      </c>
      <c r="P10" s="4">
        <f t="shared" si="1"/>
        <v>175693</v>
      </c>
      <c r="Q10" s="4">
        <f t="shared" si="1"/>
        <v>171166</v>
      </c>
      <c r="R10" s="4">
        <f t="shared" si="1"/>
        <v>306626</v>
      </c>
      <c r="S10" s="4">
        <f t="shared" si="1"/>
        <v>5691480</v>
      </c>
      <c r="T10" s="4">
        <f t="shared" si="1"/>
        <v>105351</v>
      </c>
      <c r="U10" s="4">
        <f>SUM(U11:U18)</f>
        <v>16</v>
      </c>
      <c r="V10" s="4">
        <f t="shared" si="1"/>
        <v>197223</v>
      </c>
      <c r="W10" s="4">
        <f t="shared" si="1"/>
        <v>64969373</v>
      </c>
      <c r="X10" s="20">
        <f t="shared" si="1"/>
        <v>-5440</v>
      </c>
      <c r="Y10" s="30">
        <f t="shared" si="1"/>
        <v>64963933</v>
      </c>
    </row>
    <row r="11" spans="1:25" ht="13.5">
      <c r="A11" s="24" t="s">
        <v>36</v>
      </c>
      <c r="B11" s="12"/>
      <c r="C11" s="5">
        <v>9645039</v>
      </c>
      <c r="D11" s="5">
        <v>9262716</v>
      </c>
      <c r="E11" s="5">
        <v>323403</v>
      </c>
      <c r="F11" s="5">
        <v>911397</v>
      </c>
      <c r="G11" s="5">
        <v>0</v>
      </c>
      <c r="H11" s="5">
        <v>626</v>
      </c>
      <c r="I11" s="5">
        <v>215867</v>
      </c>
      <c r="J11" s="5">
        <v>504218</v>
      </c>
      <c r="K11" s="5">
        <v>0</v>
      </c>
      <c r="L11" s="5">
        <v>54947</v>
      </c>
      <c r="M11" s="5">
        <v>57313</v>
      </c>
      <c r="N11" s="5">
        <v>8201</v>
      </c>
      <c r="O11" s="5">
        <v>11981</v>
      </c>
      <c r="P11" s="5">
        <v>41659</v>
      </c>
      <c r="Q11" s="5">
        <v>66848</v>
      </c>
      <c r="R11" s="5">
        <v>69463</v>
      </c>
      <c r="S11" s="5">
        <v>1925847</v>
      </c>
      <c r="T11" s="5">
        <v>41083</v>
      </c>
      <c r="U11" s="5">
        <v>3</v>
      </c>
      <c r="V11" s="5">
        <v>36314</v>
      </c>
      <c r="W11" s="9">
        <f aca="true" t="shared" si="2" ref="W11:W18">SUM(C11:U11)-V11</f>
        <v>23104297</v>
      </c>
      <c r="X11" s="21">
        <v>0</v>
      </c>
      <c r="Y11" s="31">
        <f>W11+X11</f>
        <v>23104297</v>
      </c>
    </row>
    <row r="12" spans="1:25" ht="13.5">
      <c r="A12" s="24" t="s">
        <v>37</v>
      </c>
      <c r="B12" s="12"/>
      <c r="C12" s="5">
        <v>2210432</v>
      </c>
      <c r="D12" s="5">
        <v>2606654</v>
      </c>
      <c r="E12" s="5">
        <v>104798</v>
      </c>
      <c r="F12" s="5">
        <v>297652</v>
      </c>
      <c r="G12" s="5">
        <v>0</v>
      </c>
      <c r="H12" s="5">
        <v>2198</v>
      </c>
      <c r="I12" s="5">
        <v>102678</v>
      </c>
      <c r="J12" s="5">
        <v>239834</v>
      </c>
      <c r="K12" s="5">
        <v>0</v>
      </c>
      <c r="L12" s="5">
        <v>13125</v>
      </c>
      <c r="M12" s="5">
        <v>13663</v>
      </c>
      <c r="N12" s="5">
        <v>1957</v>
      </c>
      <c r="O12" s="5">
        <v>16512</v>
      </c>
      <c r="P12" s="5">
        <v>19436</v>
      </c>
      <c r="Q12" s="5">
        <v>12528</v>
      </c>
      <c r="R12" s="5">
        <v>42670</v>
      </c>
      <c r="S12" s="5">
        <v>558818</v>
      </c>
      <c r="T12" s="5">
        <v>9231</v>
      </c>
      <c r="U12" s="5">
        <v>2</v>
      </c>
      <c r="V12" s="5">
        <v>12935</v>
      </c>
      <c r="W12" s="5">
        <f t="shared" si="2"/>
        <v>6239253</v>
      </c>
      <c r="X12" s="21">
        <v>0</v>
      </c>
      <c r="Y12" s="31">
        <f aca="true" t="shared" si="3" ref="Y12:Y18">W12+X12</f>
        <v>6239253</v>
      </c>
    </row>
    <row r="13" spans="1:25" ht="13.5">
      <c r="A13" s="24" t="s">
        <v>38</v>
      </c>
      <c r="B13" s="12"/>
      <c r="C13" s="5">
        <v>6672781</v>
      </c>
      <c r="D13" s="5">
        <v>6869456</v>
      </c>
      <c r="E13" s="5">
        <v>335164</v>
      </c>
      <c r="F13" s="5">
        <v>798173</v>
      </c>
      <c r="G13" s="5">
        <v>0</v>
      </c>
      <c r="H13" s="5">
        <v>0</v>
      </c>
      <c r="I13" s="5">
        <v>253413</v>
      </c>
      <c r="J13" s="5">
        <v>591917</v>
      </c>
      <c r="K13" s="5">
        <v>209807</v>
      </c>
      <c r="L13" s="5">
        <v>40001</v>
      </c>
      <c r="M13" s="5">
        <v>41856</v>
      </c>
      <c r="N13" s="5">
        <v>5995</v>
      </c>
      <c r="O13" s="5">
        <v>39284</v>
      </c>
      <c r="P13" s="5">
        <v>49349</v>
      </c>
      <c r="Q13" s="5">
        <v>49685</v>
      </c>
      <c r="R13" s="5">
        <v>48324</v>
      </c>
      <c r="S13" s="5">
        <v>1518480</v>
      </c>
      <c r="T13" s="5">
        <v>26881</v>
      </c>
      <c r="U13" s="5">
        <v>4</v>
      </c>
      <c r="V13" s="5">
        <v>32229</v>
      </c>
      <c r="W13" s="5">
        <f t="shared" si="2"/>
        <v>17518341</v>
      </c>
      <c r="X13" s="21">
        <v>0</v>
      </c>
      <c r="Y13" s="31">
        <f t="shared" si="3"/>
        <v>17518341</v>
      </c>
    </row>
    <row r="14" spans="1:25" ht="13.5">
      <c r="A14" s="24" t="s">
        <v>39</v>
      </c>
      <c r="B14" s="12"/>
      <c r="C14" s="5">
        <v>1683402</v>
      </c>
      <c r="D14" s="5">
        <v>1898402</v>
      </c>
      <c r="E14" s="5">
        <v>86931</v>
      </c>
      <c r="F14" s="5">
        <v>234055</v>
      </c>
      <c r="G14" s="5">
        <v>67</v>
      </c>
      <c r="H14" s="5">
        <v>0</v>
      </c>
      <c r="I14" s="5">
        <v>83316</v>
      </c>
      <c r="J14" s="5">
        <v>194608</v>
      </c>
      <c r="K14" s="5">
        <v>2215</v>
      </c>
      <c r="L14" s="5">
        <v>10097</v>
      </c>
      <c r="M14" s="5">
        <v>10704</v>
      </c>
      <c r="N14" s="5">
        <v>1532</v>
      </c>
      <c r="O14" s="5">
        <v>0</v>
      </c>
      <c r="P14" s="5">
        <v>15888</v>
      </c>
      <c r="Q14" s="5">
        <v>10835</v>
      </c>
      <c r="R14" s="5">
        <v>50744</v>
      </c>
      <c r="S14" s="5">
        <v>439807</v>
      </c>
      <c r="T14" s="5">
        <v>9396</v>
      </c>
      <c r="U14" s="5">
        <v>2</v>
      </c>
      <c r="V14" s="5">
        <v>4901</v>
      </c>
      <c r="W14" s="5">
        <f t="shared" si="2"/>
        <v>4727100</v>
      </c>
      <c r="X14" s="21">
        <v>-1441</v>
      </c>
      <c r="Y14" s="31">
        <f t="shared" si="3"/>
        <v>4725659</v>
      </c>
    </row>
    <row r="15" spans="1:25" ht="13.5">
      <c r="A15" s="24" t="s">
        <v>40</v>
      </c>
      <c r="B15" s="12"/>
      <c r="C15" s="5">
        <v>1179119</v>
      </c>
      <c r="D15" s="5">
        <v>1156324</v>
      </c>
      <c r="E15" s="5">
        <v>72033</v>
      </c>
      <c r="F15" s="5">
        <v>177092</v>
      </c>
      <c r="G15" s="5">
        <v>301</v>
      </c>
      <c r="H15" s="5">
        <v>0</v>
      </c>
      <c r="I15" s="5">
        <v>63824</v>
      </c>
      <c r="J15" s="5">
        <v>149078</v>
      </c>
      <c r="K15" s="5">
        <v>0</v>
      </c>
      <c r="L15" s="5">
        <v>6879</v>
      </c>
      <c r="M15" s="5">
        <v>7254</v>
      </c>
      <c r="N15" s="5">
        <v>1035</v>
      </c>
      <c r="O15" s="5">
        <v>0</v>
      </c>
      <c r="P15" s="5">
        <v>12102</v>
      </c>
      <c r="Q15" s="5">
        <v>7014</v>
      </c>
      <c r="R15" s="5">
        <v>6365</v>
      </c>
      <c r="S15" s="5">
        <v>324098</v>
      </c>
      <c r="T15" s="5">
        <v>4463</v>
      </c>
      <c r="U15" s="5">
        <v>1</v>
      </c>
      <c r="V15" s="5">
        <v>5818</v>
      </c>
      <c r="W15" s="5">
        <f t="shared" si="2"/>
        <v>3161164</v>
      </c>
      <c r="X15" s="21">
        <v>-3748</v>
      </c>
      <c r="Y15" s="31">
        <f t="shared" si="3"/>
        <v>3157416</v>
      </c>
    </row>
    <row r="16" spans="1:25" ht="13.5">
      <c r="A16" s="24" t="s">
        <v>41</v>
      </c>
      <c r="B16" s="12"/>
      <c r="C16" s="6">
        <v>1445755</v>
      </c>
      <c r="D16" s="5">
        <v>1783769</v>
      </c>
      <c r="E16" s="5">
        <v>82573</v>
      </c>
      <c r="F16" s="5">
        <v>192536</v>
      </c>
      <c r="G16" s="5">
        <v>0</v>
      </c>
      <c r="H16" s="5">
        <v>0</v>
      </c>
      <c r="I16" s="5">
        <v>70631</v>
      </c>
      <c r="J16" s="5">
        <v>164980</v>
      </c>
      <c r="K16" s="5">
        <v>0</v>
      </c>
      <c r="L16" s="5">
        <v>8520</v>
      </c>
      <c r="M16" s="5">
        <v>9136</v>
      </c>
      <c r="N16" s="5">
        <v>1304</v>
      </c>
      <c r="O16" s="5">
        <v>0</v>
      </c>
      <c r="P16" s="5">
        <v>13487</v>
      </c>
      <c r="Q16" s="5">
        <v>8779</v>
      </c>
      <c r="R16" s="5">
        <v>24323</v>
      </c>
      <c r="S16" s="5">
        <v>356562</v>
      </c>
      <c r="T16" s="5">
        <v>6502</v>
      </c>
      <c r="U16" s="5">
        <v>1</v>
      </c>
      <c r="V16" s="5">
        <v>1065</v>
      </c>
      <c r="W16" s="5">
        <f t="shared" si="2"/>
        <v>4167793</v>
      </c>
      <c r="X16" s="21">
        <v>0</v>
      </c>
      <c r="Y16" s="31">
        <f t="shared" si="3"/>
        <v>4167793</v>
      </c>
    </row>
    <row r="17" spans="1:25" ht="13.5">
      <c r="A17" s="25" t="s">
        <v>42</v>
      </c>
      <c r="B17" s="12"/>
      <c r="C17" s="5">
        <v>840673</v>
      </c>
      <c r="D17" s="5">
        <v>958037</v>
      </c>
      <c r="E17" s="5">
        <v>44475</v>
      </c>
      <c r="F17" s="5">
        <v>117301</v>
      </c>
      <c r="G17" s="5">
        <v>0</v>
      </c>
      <c r="H17" s="5">
        <v>0</v>
      </c>
      <c r="I17" s="5">
        <v>41556</v>
      </c>
      <c r="J17" s="5">
        <v>97066</v>
      </c>
      <c r="K17" s="5">
        <v>0</v>
      </c>
      <c r="L17" s="5">
        <v>4915</v>
      </c>
      <c r="M17" s="5">
        <v>5255</v>
      </c>
      <c r="N17" s="5">
        <v>751</v>
      </c>
      <c r="O17" s="5">
        <v>0</v>
      </c>
      <c r="P17" s="5">
        <v>7916</v>
      </c>
      <c r="Q17" s="5">
        <v>5877</v>
      </c>
      <c r="R17" s="5">
        <v>48323</v>
      </c>
      <c r="S17" s="5">
        <v>216587</v>
      </c>
      <c r="T17" s="5">
        <v>2724</v>
      </c>
      <c r="U17" s="5">
        <v>1</v>
      </c>
      <c r="V17" s="5">
        <v>91721</v>
      </c>
      <c r="W17" s="5">
        <f t="shared" si="2"/>
        <v>2299736</v>
      </c>
      <c r="X17" s="21">
        <v>0</v>
      </c>
      <c r="Y17" s="31">
        <f t="shared" si="3"/>
        <v>2299736</v>
      </c>
    </row>
    <row r="18" spans="1:25" ht="13.5">
      <c r="A18" s="24" t="s">
        <v>43</v>
      </c>
      <c r="B18" s="12"/>
      <c r="C18" s="5">
        <v>1532320</v>
      </c>
      <c r="D18" s="5">
        <v>1299773</v>
      </c>
      <c r="E18" s="5">
        <v>87945</v>
      </c>
      <c r="F18" s="5">
        <v>143456</v>
      </c>
      <c r="G18" s="5">
        <v>0</v>
      </c>
      <c r="H18" s="5">
        <v>0</v>
      </c>
      <c r="I18" s="5">
        <v>83673</v>
      </c>
      <c r="J18" s="5">
        <v>195444</v>
      </c>
      <c r="K18" s="5">
        <v>0</v>
      </c>
      <c r="L18" s="5">
        <v>7790</v>
      </c>
      <c r="M18" s="5">
        <v>8257</v>
      </c>
      <c r="N18" s="5">
        <v>1181</v>
      </c>
      <c r="O18" s="5">
        <v>5866</v>
      </c>
      <c r="P18" s="5">
        <v>15856</v>
      </c>
      <c r="Q18" s="5">
        <v>9600</v>
      </c>
      <c r="R18" s="5">
        <v>16414</v>
      </c>
      <c r="S18" s="5">
        <v>351281</v>
      </c>
      <c r="T18" s="5">
        <v>5071</v>
      </c>
      <c r="U18" s="5">
        <v>2</v>
      </c>
      <c r="V18" s="5">
        <v>12240</v>
      </c>
      <c r="W18" s="7">
        <f t="shared" si="2"/>
        <v>3751689</v>
      </c>
      <c r="X18" s="21">
        <v>-251</v>
      </c>
      <c r="Y18" s="31">
        <f t="shared" si="3"/>
        <v>3751438</v>
      </c>
    </row>
    <row r="19" spans="1:25" ht="13.5">
      <c r="A19" s="44" t="s">
        <v>44</v>
      </c>
      <c r="B19" s="45"/>
      <c r="C19" s="4">
        <f aca="true" t="shared" si="4" ref="C19:Y19">SUM(C20:C30)</f>
        <v>2253472</v>
      </c>
      <c r="D19" s="4">
        <f t="shared" si="4"/>
        <v>2303169</v>
      </c>
      <c r="E19" s="4">
        <f t="shared" si="4"/>
        <v>166438</v>
      </c>
      <c r="F19" s="4">
        <f t="shared" si="4"/>
        <v>311779</v>
      </c>
      <c r="G19" s="4">
        <f t="shared" si="4"/>
        <v>3</v>
      </c>
      <c r="H19" s="4">
        <f t="shared" si="4"/>
        <v>0</v>
      </c>
      <c r="I19" s="4">
        <f>SUM(I20:I30)</f>
        <v>223203</v>
      </c>
      <c r="J19" s="4">
        <f t="shared" si="4"/>
        <v>521368</v>
      </c>
      <c r="K19" s="4">
        <f t="shared" si="4"/>
        <v>374</v>
      </c>
      <c r="L19" s="4">
        <f t="shared" si="4"/>
        <v>12934</v>
      </c>
      <c r="M19" s="4">
        <f t="shared" si="4"/>
        <v>13802</v>
      </c>
      <c r="N19" s="4">
        <f t="shared" si="4"/>
        <v>1977</v>
      </c>
      <c r="O19" s="4">
        <f t="shared" si="4"/>
        <v>5491</v>
      </c>
      <c r="P19" s="4">
        <f t="shared" si="4"/>
        <v>42372</v>
      </c>
      <c r="Q19" s="4">
        <f t="shared" si="4"/>
        <v>8394</v>
      </c>
      <c r="R19" s="4">
        <f t="shared" si="4"/>
        <v>57020</v>
      </c>
      <c r="S19" s="4">
        <f t="shared" si="4"/>
        <v>670048</v>
      </c>
      <c r="T19" s="4">
        <f t="shared" si="4"/>
        <v>8761</v>
      </c>
      <c r="U19" s="4">
        <f t="shared" si="4"/>
        <v>4</v>
      </c>
      <c r="V19" s="4">
        <f t="shared" si="4"/>
        <v>4597</v>
      </c>
      <c r="W19" s="4">
        <f>SUM(W20:W30)</f>
        <v>6596012</v>
      </c>
      <c r="X19" s="20">
        <f t="shared" si="4"/>
        <v>-6647</v>
      </c>
      <c r="Y19" s="32">
        <f t="shared" si="4"/>
        <v>6589365</v>
      </c>
    </row>
    <row r="20" spans="1:25" ht="13.5">
      <c r="A20" s="24" t="s">
        <v>45</v>
      </c>
      <c r="B20" s="12"/>
      <c r="C20" s="10">
        <v>451260</v>
      </c>
      <c r="D20" s="5">
        <v>394372</v>
      </c>
      <c r="E20" s="5">
        <v>31771</v>
      </c>
      <c r="F20" s="5">
        <v>45016</v>
      </c>
      <c r="G20" s="5">
        <v>3</v>
      </c>
      <c r="H20" s="5">
        <v>0</v>
      </c>
      <c r="I20" s="5">
        <v>38851</v>
      </c>
      <c r="J20" s="5">
        <v>90747</v>
      </c>
      <c r="K20" s="5">
        <v>0</v>
      </c>
      <c r="L20" s="5">
        <v>2082</v>
      </c>
      <c r="M20" s="5">
        <v>2266</v>
      </c>
      <c r="N20" s="5">
        <v>325</v>
      </c>
      <c r="O20" s="5">
        <v>0</v>
      </c>
      <c r="P20" s="5">
        <v>7516</v>
      </c>
      <c r="Q20" s="5">
        <v>1091</v>
      </c>
      <c r="R20" s="5">
        <v>10127</v>
      </c>
      <c r="S20" s="5">
        <v>123417</v>
      </c>
      <c r="T20" s="5">
        <v>1771</v>
      </c>
      <c r="U20" s="5">
        <v>1</v>
      </c>
      <c r="V20" s="5">
        <v>4369</v>
      </c>
      <c r="W20" s="5">
        <f aca="true" t="shared" si="5" ref="W20:W30">SUM(C20:U20)-V20</f>
        <v>1196247</v>
      </c>
      <c r="X20" s="21">
        <v>0</v>
      </c>
      <c r="Y20" s="31">
        <f aca="true" t="shared" si="6" ref="Y20:Y30">W20+X20</f>
        <v>1196247</v>
      </c>
    </row>
    <row r="21" spans="1:25" ht="13.5">
      <c r="A21" s="24" t="s">
        <v>46</v>
      </c>
      <c r="B21" s="12"/>
      <c r="C21" s="10">
        <v>130493</v>
      </c>
      <c r="D21" s="5">
        <v>190738</v>
      </c>
      <c r="E21" s="5">
        <v>10948</v>
      </c>
      <c r="F21" s="5">
        <v>15283</v>
      </c>
      <c r="G21" s="5">
        <v>0</v>
      </c>
      <c r="H21" s="5">
        <v>0</v>
      </c>
      <c r="I21" s="5">
        <v>22864</v>
      </c>
      <c r="J21" s="5">
        <v>53408</v>
      </c>
      <c r="K21" s="5">
        <v>0</v>
      </c>
      <c r="L21" s="5">
        <v>788</v>
      </c>
      <c r="M21" s="5">
        <v>841</v>
      </c>
      <c r="N21" s="5">
        <v>120</v>
      </c>
      <c r="O21" s="5">
        <v>0</v>
      </c>
      <c r="P21" s="5">
        <v>4358</v>
      </c>
      <c r="Q21" s="5">
        <v>424</v>
      </c>
      <c r="R21" s="5">
        <v>7587</v>
      </c>
      <c r="S21" s="5">
        <v>46972</v>
      </c>
      <c r="T21" s="5">
        <v>1144</v>
      </c>
      <c r="U21" s="5">
        <v>1</v>
      </c>
      <c r="V21" s="5">
        <v>0</v>
      </c>
      <c r="W21" s="5">
        <f t="shared" si="5"/>
        <v>485969</v>
      </c>
      <c r="X21" s="21">
        <v>0</v>
      </c>
      <c r="Y21" s="31">
        <f t="shared" si="6"/>
        <v>485969</v>
      </c>
    </row>
    <row r="22" spans="1:25" ht="13.5">
      <c r="A22" s="24" t="s">
        <v>47</v>
      </c>
      <c r="B22" s="12"/>
      <c r="C22" s="10">
        <v>108366</v>
      </c>
      <c r="D22" s="5">
        <v>107198</v>
      </c>
      <c r="E22" s="5">
        <v>7567</v>
      </c>
      <c r="F22" s="5">
        <v>15895</v>
      </c>
      <c r="G22" s="5">
        <v>0</v>
      </c>
      <c r="H22" s="5">
        <v>0</v>
      </c>
      <c r="I22" s="5">
        <v>10963</v>
      </c>
      <c r="J22" s="5">
        <v>25610</v>
      </c>
      <c r="K22" s="5">
        <v>0</v>
      </c>
      <c r="L22" s="5">
        <v>648</v>
      </c>
      <c r="M22" s="5">
        <v>692</v>
      </c>
      <c r="N22" s="5">
        <v>99</v>
      </c>
      <c r="O22" s="5">
        <v>0</v>
      </c>
      <c r="P22" s="5">
        <v>2070</v>
      </c>
      <c r="Q22" s="5">
        <v>380</v>
      </c>
      <c r="R22" s="5">
        <v>4479</v>
      </c>
      <c r="S22" s="5">
        <v>36914</v>
      </c>
      <c r="T22" s="5">
        <v>0</v>
      </c>
      <c r="U22" s="5">
        <v>0</v>
      </c>
      <c r="V22" s="5">
        <v>0</v>
      </c>
      <c r="W22" s="5">
        <f t="shared" si="5"/>
        <v>320881</v>
      </c>
      <c r="X22" s="21">
        <v>0</v>
      </c>
      <c r="Y22" s="31">
        <f t="shared" si="6"/>
        <v>320881</v>
      </c>
    </row>
    <row r="23" spans="1:25" ht="13.5">
      <c r="A23" s="24" t="s">
        <v>48</v>
      </c>
      <c r="B23" s="12"/>
      <c r="C23" s="10">
        <v>119349</v>
      </c>
      <c r="D23" s="5">
        <v>183702</v>
      </c>
      <c r="E23" s="5">
        <v>10945</v>
      </c>
      <c r="F23" s="5">
        <v>14913</v>
      </c>
      <c r="G23" s="5">
        <v>0</v>
      </c>
      <c r="H23" s="5">
        <v>0</v>
      </c>
      <c r="I23" s="5">
        <v>20764</v>
      </c>
      <c r="J23" s="5">
        <v>48500</v>
      </c>
      <c r="K23" s="5">
        <v>0</v>
      </c>
      <c r="L23" s="5">
        <v>707</v>
      </c>
      <c r="M23" s="5">
        <v>752</v>
      </c>
      <c r="N23" s="5">
        <v>108</v>
      </c>
      <c r="O23" s="5">
        <v>0</v>
      </c>
      <c r="P23" s="5">
        <v>3979</v>
      </c>
      <c r="Q23" s="5">
        <v>885</v>
      </c>
      <c r="R23" s="5">
        <v>1737</v>
      </c>
      <c r="S23" s="5">
        <v>41643</v>
      </c>
      <c r="T23" s="5">
        <v>653</v>
      </c>
      <c r="U23" s="5">
        <v>0</v>
      </c>
      <c r="V23" s="5">
        <v>228</v>
      </c>
      <c r="W23" s="5">
        <f t="shared" si="5"/>
        <v>448409</v>
      </c>
      <c r="X23" s="21">
        <v>0</v>
      </c>
      <c r="Y23" s="31">
        <f t="shared" si="6"/>
        <v>448409</v>
      </c>
    </row>
    <row r="24" spans="1:25" ht="13.5">
      <c r="A24" s="24" t="s">
        <v>49</v>
      </c>
      <c r="B24" s="12"/>
      <c r="C24" s="10">
        <v>320440</v>
      </c>
      <c r="D24" s="5">
        <v>389727</v>
      </c>
      <c r="E24" s="5">
        <v>26965</v>
      </c>
      <c r="F24" s="5">
        <v>40690</v>
      </c>
      <c r="G24" s="5">
        <v>0</v>
      </c>
      <c r="H24" s="5">
        <v>0</v>
      </c>
      <c r="I24" s="5">
        <v>45959</v>
      </c>
      <c r="J24" s="5">
        <v>107353</v>
      </c>
      <c r="K24" s="5">
        <v>0</v>
      </c>
      <c r="L24" s="5">
        <v>1846</v>
      </c>
      <c r="M24" s="5">
        <v>1964</v>
      </c>
      <c r="N24" s="5">
        <v>281</v>
      </c>
      <c r="O24" s="5">
        <v>5491</v>
      </c>
      <c r="P24" s="5">
        <v>8596</v>
      </c>
      <c r="Q24" s="5">
        <v>1238</v>
      </c>
      <c r="R24" s="5">
        <v>1903</v>
      </c>
      <c r="S24" s="5">
        <v>100184</v>
      </c>
      <c r="T24" s="5">
        <v>2031</v>
      </c>
      <c r="U24" s="5">
        <v>1</v>
      </c>
      <c r="V24" s="5">
        <v>0</v>
      </c>
      <c r="W24" s="5">
        <f t="shared" si="5"/>
        <v>1054669</v>
      </c>
      <c r="X24" s="21">
        <v>0</v>
      </c>
      <c r="Y24" s="31">
        <f t="shared" si="6"/>
        <v>1054669</v>
      </c>
    </row>
    <row r="25" spans="1:25" ht="13.5">
      <c r="A25" s="24" t="s">
        <v>50</v>
      </c>
      <c r="B25" s="12"/>
      <c r="C25" s="10">
        <v>205983</v>
      </c>
      <c r="D25" s="5">
        <v>274367</v>
      </c>
      <c r="E25" s="5">
        <v>15924</v>
      </c>
      <c r="F25" s="5">
        <v>28713</v>
      </c>
      <c r="G25" s="5">
        <v>0</v>
      </c>
      <c r="H25" s="5">
        <v>0</v>
      </c>
      <c r="I25" s="5">
        <v>21023</v>
      </c>
      <c r="J25" s="5">
        <v>49107</v>
      </c>
      <c r="K25" s="5">
        <v>0</v>
      </c>
      <c r="L25" s="5">
        <v>1308</v>
      </c>
      <c r="M25" s="5">
        <v>1407</v>
      </c>
      <c r="N25" s="5">
        <v>202</v>
      </c>
      <c r="O25" s="5">
        <v>0</v>
      </c>
      <c r="P25" s="5">
        <v>3984</v>
      </c>
      <c r="Q25" s="5">
        <v>681</v>
      </c>
      <c r="R25" s="5">
        <v>2889</v>
      </c>
      <c r="S25" s="5">
        <v>70758</v>
      </c>
      <c r="T25" s="5">
        <v>930</v>
      </c>
      <c r="U25" s="5">
        <v>0</v>
      </c>
      <c r="V25" s="5">
        <v>0</v>
      </c>
      <c r="W25" s="5">
        <f t="shared" si="5"/>
        <v>677276</v>
      </c>
      <c r="X25" s="21">
        <v>-3438</v>
      </c>
      <c r="Y25" s="31">
        <f t="shared" si="6"/>
        <v>673838</v>
      </c>
    </row>
    <row r="26" spans="1:25" ht="13.5">
      <c r="A26" s="24" t="s">
        <v>51</v>
      </c>
      <c r="B26" s="12"/>
      <c r="C26" s="10">
        <v>187966</v>
      </c>
      <c r="D26" s="5">
        <v>188478</v>
      </c>
      <c r="E26" s="5">
        <v>13687</v>
      </c>
      <c r="F26" s="5">
        <v>28562</v>
      </c>
      <c r="G26" s="5">
        <v>0</v>
      </c>
      <c r="H26" s="5">
        <v>0</v>
      </c>
      <c r="I26" s="5">
        <v>17317</v>
      </c>
      <c r="J26" s="5">
        <v>40449</v>
      </c>
      <c r="K26" s="5">
        <v>0</v>
      </c>
      <c r="L26" s="5">
        <v>1110</v>
      </c>
      <c r="M26" s="5">
        <v>1172</v>
      </c>
      <c r="N26" s="5">
        <v>167</v>
      </c>
      <c r="O26" s="5">
        <v>0</v>
      </c>
      <c r="P26" s="5">
        <v>3279</v>
      </c>
      <c r="Q26" s="5">
        <v>833</v>
      </c>
      <c r="R26" s="5">
        <v>3441</v>
      </c>
      <c r="S26" s="5">
        <v>59626</v>
      </c>
      <c r="T26" s="5">
        <v>988</v>
      </c>
      <c r="U26" s="5">
        <v>0</v>
      </c>
      <c r="V26" s="5">
        <v>0</v>
      </c>
      <c r="W26" s="5">
        <f t="shared" si="5"/>
        <v>547075</v>
      </c>
      <c r="X26" s="21">
        <v>121</v>
      </c>
      <c r="Y26" s="31">
        <f t="shared" si="6"/>
        <v>547196</v>
      </c>
    </row>
    <row r="27" spans="1:25" ht="13.5">
      <c r="A27" s="24" t="s">
        <v>52</v>
      </c>
      <c r="B27" s="12"/>
      <c r="C27" s="10">
        <v>75543</v>
      </c>
      <c r="D27" s="5">
        <v>54441</v>
      </c>
      <c r="E27" s="5">
        <v>5119</v>
      </c>
      <c r="F27" s="5">
        <v>13330</v>
      </c>
      <c r="G27" s="5">
        <v>0</v>
      </c>
      <c r="H27" s="5">
        <v>0</v>
      </c>
      <c r="I27" s="5">
        <v>5800</v>
      </c>
      <c r="J27" s="5">
        <v>13547</v>
      </c>
      <c r="K27" s="5">
        <v>0</v>
      </c>
      <c r="L27" s="5">
        <v>482</v>
      </c>
      <c r="M27" s="5">
        <v>500</v>
      </c>
      <c r="N27" s="5">
        <v>72</v>
      </c>
      <c r="O27" s="5">
        <v>0</v>
      </c>
      <c r="P27" s="5">
        <v>1095</v>
      </c>
      <c r="Q27" s="5">
        <v>181</v>
      </c>
      <c r="R27" s="5">
        <v>360</v>
      </c>
      <c r="S27" s="5">
        <v>19652</v>
      </c>
      <c r="T27" s="5">
        <v>0</v>
      </c>
      <c r="U27" s="5">
        <v>0</v>
      </c>
      <c r="V27" s="5">
        <v>0</v>
      </c>
      <c r="W27" s="5">
        <f t="shared" si="5"/>
        <v>190122</v>
      </c>
      <c r="X27" s="21">
        <v>0</v>
      </c>
      <c r="Y27" s="31">
        <f t="shared" si="6"/>
        <v>190122</v>
      </c>
    </row>
    <row r="28" spans="1:25" ht="13.5">
      <c r="A28" s="24" t="s">
        <v>53</v>
      </c>
      <c r="B28" s="12"/>
      <c r="C28" s="10">
        <v>111797</v>
      </c>
      <c r="D28" s="5">
        <v>77583</v>
      </c>
      <c r="E28" s="5">
        <v>6903</v>
      </c>
      <c r="F28" s="5">
        <v>18149</v>
      </c>
      <c r="G28" s="5">
        <v>0</v>
      </c>
      <c r="H28" s="5">
        <v>0</v>
      </c>
      <c r="I28" s="5">
        <v>5042</v>
      </c>
      <c r="J28" s="5">
        <v>11778</v>
      </c>
      <c r="K28" s="5">
        <v>0</v>
      </c>
      <c r="L28" s="5">
        <v>704</v>
      </c>
      <c r="M28" s="5">
        <v>731</v>
      </c>
      <c r="N28" s="5">
        <v>105</v>
      </c>
      <c r="O28" s="5">
        <v>0</v>
      </c>
      <c r="P28" s="5">
        <v>923</v>
      </c>
      <c r="Q28" s="5">
        <v>140</v>
      </c>
      <c r="R28" s="5">
        <v>1880</v>
      </c>
      <c r="S28" s="5">
        <v>28175</v>
      </c>
      <c r="T28" s="5">
        <v>0</v>
      </c>
      <c r="U28" s="5">
        <v>0</v>
      </c>
      <c r="V28" s="5">
        <v>0</v>
      </c>
      <c r="W28" s="5">
        <f t="shared" si="5"/>
        <v>263910</v>
      </c>
      <c r="X28" s="21">
        <v>0</v>
      </c>
      <c r="Y28" s="31">
        <f t="shared" si="6"/>
        <v>263910</v>
      </c>
    </row>
    <row r="29" spans="1:25" ht="13.5">
      <c r="A29" s="24" t="s">
        <v>54</v>
      </c>
      <c r="B29" s="12"/>
      <c r="C29" s="10">
        <v>17082</v>
      </c>
      <c r="D29" s="5">
        <v>14693</v>
      </c>
      <c r="E29" s="5">
        <v>1212</v>
      </c>
      <c r="F29" s="5">
        <v>2181</v>
      </c>
      <c r="G29" s="5">
        <v>0</v>
      </c>
      <c r="H29" s="5">
        <v>0</v>
      </c>
      <c r="I29" s="5">
        <v>2968</v>
      </c>
      <c r="J29" s="5">
        <v>6935</v>
      </c>
      <c r="K29" s="5">
        <v>0</v>
      </c>
      <c r="L29" s="5">
        <v>108</v>
      </c>
      <c r="M29" s="5">
        <v>112</v>
      </c>
      <c r="N29" s="5">
        <v>16</v>
      </c>
      <c r="O29" s="5">
        <v>0</v>
      </c>
      <c r="P29" s="5">
        <v>567</v>
      </c>
      <c r="Q29" s="5">
        <v>48</v>
      </c>
      <c r="R29" s="5">
        <v>45</v>
      </c>
      <c r="S29" s="5">
        <v>5629</v>
      </c>
      <c r="T29" s="5">
        <v>0</v>
      </c>
      <c r="U29" s="5">
        <v>0</v>
      </c>
      <c r="V29" s="5">
        <v>0</v>
      </c>
      <c r="W29" s="5">
        <f t="shared" si="5"/>
        <v>51596</v>
      </c>
      <c r="X29" s="21">
        <v>0</v>
      </c>
      <c r="Y29" s="31">
        <f t="shared" si="6"/>
        <v>51596</v>
      </c>
    </row>
    <row r="30" spans="1:25" ht="13.5">
      <c r="A30" s="26" t="s">
        <v>55</v>
      </c>
      <c r="B30" s="13"/>
      <c r="C30" s="11">
        <v>525193</v>
      </c>
      <c r="D30" s="7">
        <v>427870</v>
      </c>
      <c r="E30" s="7">
        <v>35397</v>
      </c>
      <c r="F30" s="7">
        <v>89047</v>
      </c>
      <c r="G30" s="7">
        <v>0</v>
      </c>
      <c r="H30" s="7">
        <v>0</v>
      </c>
      <c r="I30" s="7">
        <v>31652</v>
      </c>
      <c r="J30" s="7">
        <v>73934</v>
      </c>
      <c r="K30" s="7">
        <v>374</v>
      </c>
      <c r="L30" s="7">
        <v>3151</v>
      </c>
      <c r="M30" s="7">
        <v>3365</v>
      </c>
      <c r="N30" s="7">
        <v>482</v>
      </c>
      <c r="O30" s="7">
        <v>0</v>
      </c>
      <c r="P30" s="7">
        <v>6005</v>
      </c>
      <c r="Q30" s="7">
        <v>2493</v>
      </c>
      <c r="R30" s="7">
        <v>22572</v>
      </c>
      <c r="S30" s="7">
        <v>137078</v>
      </c>
      <c r="T30" s="7">
        <v>1244</v>
      </c>
      <c r="U30" s="7">
        <v>1</v>
      </c>
      <c r="V30" s="7">
        <v>0</v>
      </c>
      <c r="W30" s="7">
        <f t="shared" si="5"/>
        <v>1359858</v>
      </c>
      <c r="X30" s="22">
        <v>-3330</v>
      </c>
      <c r="Y30" s="33">
        <f t="shared" si="6"/>
        <v>1356528</v>
      </c>
    </row>
    <row r="32" ht="13.5">
      <c r="X32" s="3"/>
    </row>
    <row r="33" ht="13.5">
      <c r="X33" s="3"/>
    </row>
    <row r="34" ht="13.5">
      <c r="X34" s="3"/>
    </row>
  </sheetData>
  <sheetProtection/>
  <mergeCells count="3">
    <mergeCell ref="A9:B9"/>
    <mergeCell ref="A10:B10"/>
    <mergeCell ref="A19:B19"/>
  </mergeCells>
  <printOptions/>
  <pageMargins left="0.5905511811023623" right="0.5905511811023623" top="0.984251968503937" bottom="0.3937007874015748" header="0.5118110236220472" footer="0.5118110236220472"/>
  <pageSetup fitToWidth="2" fitToHeight="1" horizontalDpi="600" verticalDpi="600" orientation="landscape" paperSize="9" r:id="rId2"/>
  <headerFooter alignWithMargins="0">
    <oddHeader>&amp;C&amp;14参考第１表　市町村別基準財政収入額総括表&amp;R&amp;14&amp;Y（単位：千円）</oddHeader>
    <oddFooter>&amp;C&amp;"ＭＳ 明朝,標準"- &amp;P -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 </cp:lastModifiedBy>
  <cp:lastPrinted>2016-01-18T04:02:25Z</cp:lastPrinted>
  <dcterms:created xsi:type="dcterms:W3CDTF">2006-01-19T09:04:04Z</dcterms:created>
  <dcterms:modified xsi:type="dcterms:W3CDTF">2016-01-26T00:36:12Z</dcterms:modified>
  <cp:category/>
  <cp:version/>
  <cp:contentType/>
  <cp:contentStatus/>
</cp:coreProperties>
</file>