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295" windowWidth="19860" windowHeight="5775" activeTab="0"/>
  </bookViews>
  <sheets>
    <sheet name="参考１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'参考１表'!$A$4:$Z$30</definedName>
    <definedName name="_xlnm.Print_Titles" localSheetId="0">'参考１表'!$A:$B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<sst xmlns="http://schemas.openxmlformats.org/spreadsheetml/2006/main" count="68" uniqueCount="63">
  <si>
    <t>類</t>
  </si>
  <si>
    <t>型</t>
  </si>
  <si>
    <t>錯誤額</t>
  </si>
  <si>
    <t>（錯誤前）</t>
  </si>
  <si>
    <t>特別とん</t>
  </si>
  <si>
    <t>たばこ税</t>
  </si>
  <si>
    <t>市 町 村</t>
  </si>
  <si>
    <t>自動車重量</t>
  </si>
  <si>
    <t>航空機燃料</t>
  </si>
  <si>
    <t>ゴルフ場</t>
  </si>
  <si>
    <t>自 動 車</t>
  </si>
  <si>
    <t>地方特例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</si>
  <si>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</si>
  <si>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</si>
  <si>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</si>
  <si>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</si>
  <si>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</si>
  <si>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</si>
  <si>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</si>
  <si>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</si>
  <si>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取 得 税</t>
  </si>
  <si>
    <t>に よ る</t>
  </si>
  <si>
    <t>譲 与 税</t>
  </si>
  <si>
    <t>譲　与　税</t>
  </si>
  <si>
    <t>交 付 金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</si>
  <si>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</si>
  <si>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</si>
  <si>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</si>
  <si>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</si>
  <si>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</si>
  <si>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</si>
  <si>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</si>
  <si>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</si>
  <si>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</si>
  <si>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</si>
  <si>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</si>
  <si>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</si>
  <si>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</si>
  <si>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</si>
  <si>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</si>
  <si>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</si>
  <si>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</si>
  <si>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</si>
  <si>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</si>
  <si>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</si>
  <si>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</si>
  <si>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</si>
  <si>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</si>
  <si>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</si>
  <si>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</si>
  <si>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</si>
  <si>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</si>
  <si>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</si>
  <si>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</si>
  <si>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</si>
  <si>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</si>
  <si>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</si>
  <si>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特別交付金</t>
  </si>
  <si>
    <t>市 町 村</t>
  </si>
  <si>
    <t>地方揮発油</t>
  </si>
  <si>
    <t>東日本大震災に係る</t>
  </si>
  <si>
    <t>特例加算額</t>
  </si>
  <si>
    <t>参考第１表　市町村別基準財政収入額総括表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</si>
</sst>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Alignment="1">
      <alignment/>
      <protection/>
    </xf>
    <xf numFmtId="3" fontId="4" fillId="0" borderId="0" xfId="61" applyNumberFormat="1" applyFont="1" applyFill="1">
      <alignment/>
      <protection/>
    </xf>
    <xf numFmtId="41" fontId="11" fillId="0" borderId="1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 quotePrefix="1">
      <alignment/>
      <protection/>
    </xf>
    <xf numFmtId="41" fontId="11" fillId="0" borderId="11" xfId="61" applyNumberFormat="1" applyFont="1" applyFill="1" applyBorder="1" applyAlignment="1">
      <alignment/>
      <protection/>
    </xf>
    <xf numFmtId="0" fontId="4" fillId="0" borderId="0" xfId="61" applyFont="1">
      <alignment/>
      <protection/>
    </xf>
    <xf numFmtId="41" fontId="11" fillId="0" borderId="12" xfId="61" applyNumberFormat="1" applyFont="1" applyFill="1" applyBorder="1" applyAlignment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0" fontId="14" fillId="0" borderId="15" xfId="63" applyFont="1" applyBorder="1" applyAlignment="1">
      <alignment horizontal="center"/>
      <protection/>
    </xf>
    <xf numFmtId="0" fontId="14" fillId="0" borderId="16" xfId="63" applyFont="1" applyBorder="1" applyAlignment="1">
      <alignment horizontal="center"/>
      <protection/>
    </xf>
    <xf numFmtId="41" fontId="4" fillId="0" borderId="0" xfId="61" applyNumberFormat="1" applyFont="1" applyFill="1" applyAlignment="1">
      <alignment/>
      <protection/>
    </xf>
    <xf numFmtId="41" fontId="4" fillId="0" borderId="17" xfId="61" applyNumberFormat="1" applyFont="1" applyFill="1" applyBorder="1">
      <alignment/>
      <protection/>
    </xf>
    <xf numFmtId="41" fontId="4" fillId="0" borderId="15" xfId="61" applyNumberFormat="1" applyFont="1" applyFill="1" applyBorder="1">
      <alignment/>
      <protection/>
    </xf>
    <xf numFmtId="41" fontId="4" fillId="0" borderId="15" xfId="61" applyNumberFormat="1" applyFont="1" applyFill="1" applyBorder="1" applyAlignment="1">
      <alignment horizontal="center"/>
      <protection/>
    </xf>
    <xf numFmtId="41" fontId="4" fillId="0" borderId="16" xfId="61" applyNumberFormat="1" applyFont="1" applyFill="1" applyBorder="1">
      <alignment/>
      <protection/>
    </xf>
    <xf numFmtId="41" fontId="11" fillId="0" borderId="12" xfId="61" applyNumberFormat="1" applyFont="1" applyFill="1" applyBorder="1">
      <alignment/>
      <protection/>
    </xf>
    <xf numFmtId="41" fontId="11" fillId="0" borderId="10" xfId="49" applyNumberFormat="1" applyFont="1" applyFill="1" applyBorder="1" applyAlignment="1">
      <alignment/>
    </xf>
    <xf numFmtId="41" fontId="11" fillId="0" borderId="0" xfId="61" applyNumberFormat="1" applyFont="1" applyFill="1" applyBorder="1">
      <alignment/>
      <protection/>
    </xf>
    <xf numFmtId="41" fontId="11" fillId="0" borderId="11" xfId="61" applyNumberFormat="1" applyFont="1" applyFill="1" applyBorder="1">
      <alignment/>
      <protection/>
    </xf>
    <xf numFmtId="41" fontId="4" fillId="0" borderId="0" xfId="61" applyNumberFormat="1" applyFont="1" applyFill="1">
      <alignment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13" xfId="62" applyFont="1" applyFill="1" applyBorder="1" applyAlignment="1" quotePrefix="1">
      <alignment horizontal="center"/>
      <protection/>
    </xf>
    <xf numFmtId="0" fontId="6" fillId="0" borderId="14" xfId="62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41" fontId="6" fillId="0" borderId="15" xfId="61" applyNumberFormat="1" applyFont="1" applyFill="1" applyBorder="1" applyAlignment="1">
      <alignment horizontal="center"/>
      <protection/>
    </xf>
    <xf numFmtId="41" fontId="11" fillId="0" borderId="18" xfId="61" applyNumberFormat="1" applyFont="1" applyFill="1" applyBorder="1">
      <alignment/>
      <protection/>
    </xf>
    <xf numFmtId="41" fontId="11" fillId="0" borderId="19" xfId="61" applyNumberFormat="1" applyFont="1" applyFill="1" applyBorder="1">
      <alignment/>
      <protection/>
    </xf>
    <xf numFmtId="41" fontId="11" fillId="0" borderId="20" xfId="61" applyNumberFormat="1" applyFont="1" applyFill="1" applyBorder="1">
      <alignment/>
      <protection/>
    </xf>
    <xf numFmtId="41" fontId="11" fillId="0" borderId="19" xfId="49" applyNumberFormat="1" applyFont="1" applyFill="1" applyBorder="1" applyAlignment="1">
      <alignment/>
    </xf>
    <xf numFmtId="41" fontId="11" fillId="0" borderId="21" xfId="61" applyNumberFormat="1" applyFont="1" applyFill="1" applyBorder="1">
      <alignment/>
      <protection/>
    </xf>
    <xf numFmtId="0" fontId="6" fillId="33" borderId="22" xfId="61" applyFont="1" applyFill="1" applyBorder="1">
      <alignment/>
      <protection/>
    </xf>
    <xf numFmtId="0" fontId="6" fillId="33" borderId="17" xfId="61" applyNumberFormat="1" applyFont="1" applyFill="1" applyBorder="1">
      <alignment/>
      <protection/>
    </xf>
    <xf numFmtId="0" fontId="6" fillId="33" borderId="17" xfId="61" applyNumberFormat="1" applyFont="1" applyFill="1" applyBorder="1" applyAlignment="1">
      <alignment horizontal="center"/>
      <protection/>
    </xf>
    <xf numFmtId="0" fontId="6" fillId="33" borderId="13" xfId="61" applyFont="1" applyFill="1" applyBorder="1">
      <alignment/>
      <protection/>
    </xf>
    <xf numFmtId="0" fontId="6" fillId="33" borderId="15" xfId="61" applyNumberFormat="1" applyFont="1" applyFill="1" applyBorder="1" applyAlignment="1">
      <alignment horizontal="center"/>
      <protection/>
    </xf>
    <xf numFmtId="0" fontId="6" fillId="33" borderId="15" xfId="61" applyNumberFormat="1" applyFont="1" applyFill="1" applyBorder="1" applyAlignment="1">
      <alignment horizontal="center" shrinkToFit="1"/>
      <protection/>
    </xf>
    <xf numFmtId="0" fontId="6" fillId="33" borderId="15" xfId="61" applyNumberFormat="1" applyFont="1" applyFill="1" applyBorder="1" applyAlignment="1" quotePrefix="1">
      <alignment horizontal="center"/>
      <protection/>
    </xf>
    <xf numFmtId="0" fontId="6" fillId="33" borderId="16" xfId="61" applyNumberFormat="1" applyFont="1" applyFill="1" applyBorder="1">
      <alignment/>
      <protection/>
    </xf>
    <xf numFmtId="0" fontId="6" fillId="33" borderId="16" xfId="61" applyNumberFormat="1" applyFont="1" applyFill="1" applyBorder="1" applyAlignment="1">
      <alignment horizontal="center"/>
      <protection/>
    </xf>
    <xf numFmtId="0" fontId="6" fillId="33" borderId="16" xfId="61" applyNumberFormat="1" applyFont="1" applyFill="1" applyBorder="1" applyAlignment="1" quotePrefix="1">
      <alignment horizontal="center"/>
      <protection/>
    </xf>
    <xf numFmtId="0" fontId="6" fillId="0" borderId="23" xfId="62" applyFont="1" applyBorder="1" applyAlignment="1">
      <alignment horizontal="center"/>
      <protection/>
    </xf>
    <xf numFmtId="0" fontId="6" fillId="0" borderId="19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4" xfId="61"/>
    <cellStyle name="標準_h15_85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123825</xdr:rowOff>
    </xdr:from>
    <xdr:to>
      <xdr:col>22</xdr:col>
      <xdr:colOff>0</xdr:colOff>
      <xdr:row>7</xdr:row>
      <xdr:rowOff>142875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18087975" y="828675"/>
          <a:ext cx="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市町村民税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所得割</a:t>
          </a:r>
        </a:p>
      </xdr:txBody>
    </xdr:sp>
    <xdr:clientData/>
  </xdr:twoCellAnchor>
  <xdr:twoCellAnchor>
    <xdr:from>
      <xdr:col>26</xdr:col>
      <xdr:colOff>0</xdr:colOff>
      <xdr:row>4</xdr:row>
      <xdr:rowOff>47625</xdr:rowOff>
    </xdr:from>
    <xdr:to>
      <xdr:col>26</xdr:col>
      <xdr:colOff>0</xdr:colOff>
      <xdr:row>7</xdr:row>
      <xdr:rowOff>152400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1631275" y="7524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809625</xdr:colOff>
      <xdr:row>7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0" y="561975"/>
          <a:ext cx="809625" cy="790575"/>
          <a:chOff x="72" y="95"/>
          <a:chExt cx="85" cy="9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6" y="111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8" y="127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45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21" y="160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98"/>
            <a:ext cx="16" cy="2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7" y="126"/>
            <a:ext cx="15" cy="2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showGridLines="0" tabSelected="1" zoomScale="115" zoomScaleNormal="115" zoomScaleSheetLayoutView="85" workbookViewId="0" topLeftCell="A1">
      <selection activeCell="D18" sqref="D18"/>
    </sheetView>
  </sheetViews>
  <sheetFormatPr defaultColWidth="9.00390625" defaultRowHeight="13.5"/>
  <cols>
    <col min="1" max="1" width="10.625" style="27" customWidth="1"/>
    <col min="2" max="2" width="5.875" style="8" customWidth="1"/>
    <col min="3" max="20" width="11.625" style="3" customWidth="1"/>
    <col min="21" max="21" width="11.625" style="3" hidden="1" customWidth="1"/>
    <col min="22" max="24" width="11.625" style="3" customWidth="1"/>
    <col min="25" max="26" width="11.625" style="23" customWidth="1"/>
    <col min="27" max="16384" width="9.00390625" style="3" customWidth="1"/>
  </cols>
  <sheetData>
    <row r="2" spans="1:26" s="1" customFormat="1" ht="13.5">
      <c r="A2" s="1" t="s">
        <v>62</v>
      </c>
      <c r="B2" s="2"/>
      <c r="Y2" s="14"/>
      <c r="Z2" s="14"/>
    </row>
    <row r="3" spans="2:26" s="1" customFormat="1" ht="13.5">
      <c r="B3" s="2"/>
      <c r="Y3" s="14"/>
      <c r="Z3" s="14"/>
    </row>
    <row r="4" spans="1:26" ht="14.25">
      <c r="A4" s="34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15"/>
      <c r="Z4" s="15"/>
    </row>
    <row r="5" spans="1:26" ht="14.25">
      <c r="A5" s="37"/>
      <c r="B5" s="38" t="s">
        <v>0</v>
      </c>
      <c r="C5" s="38"/>
      <c r="D5" s="38"/>
      <c r="E5" s="38"/>
      <c r="F5" s="38" t="s">
        <v>6</v>
      </c>
      <c r="G5" s="38"/>
      <c r="H5" s="38" t="s">
        <v>4</v>
      </c>
      <c r="I5" s="38" t="s">
        <v>59</v>
      </c>
      <c r="J5" s="38" t="s">
        <v>7</v>
      </c>
      <c r="K5" s="38" t="s">
        <v>8</v>
      </c>
      <c r="L5" s="38"/>
      <c r="M5" s="38"/>
      <c r="N5" s="38" t="s">
        <v>30</v>
      </c>
      <c r="O5" s="38" t="s">
        <v>9</v>
      </c>
      <c r="P5" s="38" t="s">
        <v>10</v>
      </c>
      <c r="Q5" s="38" t="s">
        <v>11</v>
      </c>
      <c r="R5" s="38" t="s">
        <v>58</v>
      </c>
      <c r="S5" s="38" t="s">
        <v>12</v>
      </c>
      <c r="T5" s="38" t="s">
        <v>13</v>
      </c>
      <c r="U5" s="38"/>
      <c r="V5" s="39" t="s">
        <v>60</v>
      </c>
      <c r="W5" s="38" t="s">
        <v>56</v>
      </c>
      <c r="X5" s="38"/>
      <c r="Y5" s="16"/>
      <c r="Z5" s="16"/>
    </row>
    <row r="6" spans="1:26" ht="14.25">
      <c r="A6" s="37"/>
      <c r="B6" s="38"/>
      <c r="C6" s="38" t="s">
        <v>14</v>
      </c>
      <c r="D6" s="38" t="s">
        <v>15</v>
      </c>
      <c r="E6" s="38" t="s">
        <v>16</v>
      </c>
      <c r="F6" s="38"/>
      <c r="G6" s="38" t="s">
        <v>17</v>
      </c>
      <c r="H6" s="38"/>
      <c r="I6" s="38"/>
      <c r="J6" s="38"/>
      <c r="K6" s="38"/>
      <c r="L6" s="38" t="s">
        <v>18</v>
      </c>
      <c r="M6" s="38" t="s">
        <v>29</v>
      </c>
      <c r="N6" s="38"/>
      <c r="O6" s="38" t="s">
        <v>19</v>
      </c>
      <c r="P6" s="38" t="s">
        <v>20</v>
      </c>
      <c r="Q6" s="38"/>
      <c r="R6" s="38"/>
      <c r="S6" s="38"/>
      <c r="T6" s="38"/>
      <c r="U6" s="38" t="s">
        <v>57</v>
      </c>
      <c r="V6" s="38"/>
      <c r="W6" s="38" t="s">
        <v>21</v>
      </c>
      <c r="X6" s="38" t="s">
        <v>32</v>
      </c>
      <c r="Y6" s="17" t="s">
        <v>2</v>
      </c>
      <c r="Z6" s="28" t="s">
        <v>32</v>
      </c>
    </row>
    <row r="7" spans="1:26" ht="14.25">
      <c r="A7" s="37"/>
      <c r="B7" s="38" t="s">
        <v>1</v>
      </c>
      <c r="C7" s="38"/>
      <c r="D7" s="38"/>
      <c r="E7" s="38"/>
      <c r="F7" s="38" t="s">
        <v>5</v>
      </c>
      <c r="G7" s="38"/>
      <c r="H7" s="38" t="s">
        <v>22</v>
      </c>
      <c r="I7" s="38" t="s">
        <v>22</v>
      </c>
      <c r="J7" s="38" t="s">
        <v>23</v>
      </c>
      <c r="K7" s="38" t="s">
        <v>23</v>
      </c>
      <c r="L7" s="40"/>
      <c r="M7" s="40"/>
      <c r="N7" s="38" t="s">
        <v>31</v>
      </c>
      <c r="O7" s="38" t="s">
        <v>24</v>
      </c>
      <c r="P7" s="38" t="s">
        <v>24</v>
      </c>
      <c r="Q7" s="38" t="s">
        <v>25</v>
      </c>
      <c r="R7" s="38" t="s">
        <v>24</v>
      </c>
      <c r="S7" s="38" t="s">
        <v>26</v>
      </c>
      <c r="T7" s="38" t="s">
        <v>27</v>
      </c>
      <c r="U7" s="38"/>
      <c r="V7" s="38" t="s">
        <v>61</v>
      </c>
      <c r="W7" s="38" t="s">
        <v>28</v>
      </c>
      <c r="X7" s="38" t="s">
        <v>3</v>
      </c>
      <c r="Y7" s="16"/>
      <c r="Z7" s="28" t="s">
        <v>33</v>
      </c>
    </row>
    <row r="8" spans="1:26" ht="14.25">
      <c r="A8" s="37"/>
      <c r="B8" s="41"/>
      <c r="C8" s="42"/>
      <c r="D8" s="42"/>
      <c r="E8" s="42"/>
      <c r="F8" s="42"/>
      <c r="G8" s="42"/>
      <c r="H8" s="42"/>
      <c r="I8" s="4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18"/>
      <c r="Z8" s="18"/>
    </row>
    <row r="9" spans="1:26" ht="13.5">
      <c r="A9" s="44" t="s">
        <v>34</v>
      </c>
      <c r="B9" s="45"/>
      <c r="C9" s="4">
        <f>C10+C19</f>
        <v>27722817</v>
      </c>
      <c r="D9" s="4">
        <f aca="true" t="shared" si="0" ref="D9:Z9">D10+D19</f>
        <v>28035133</v>
      </c>
      <c r="E9" s="4">
        <f t="shared" si="0"/>
        <v>1275962</v>
      </c>
      <c r="F9" s="4">
        <f t="shared" si="0"/>
        <v>3370350</v>
      </c>
      <c r="G9" s="4">
        <f t="shared" si="0"/>
        <v>354</v>
      </c>
      <c r="H9" s="4">
        <f t="shared" si="0"/>
        <v>6944</v>
      </c>
      <c r="I9" s="4">
        <f>I10+I19</f>
        <v>1154202</v>
      </c>
      <c r="J9" s="4">
        <f t="shared" si="0"/>
        <v>2687364</v>
      </c>
      <c r="K9" s="4">
        <f t="shared" si="0"/>
        <v>216427</v>
      </c>
      <c r="L9" s="4">
        <f t="shared" si="0"/>
        <v>131798</v>
      </c>
      <c r="M9" s="4">
        <f t="shared" si="0"/>
        <v>91361</v>
      </c>
      <c r="N9" s="4">
        <f t="shared" si="0"/>
        <v>11615</v>
      </c>
      <c r="O9" s="4">
        <f t="shared" si="0"/>
        <v>81063</v>
      </c>
      <c r="P9" s="4">
        <f t="shared" si="0"/>
        <v>492296</v>
      </c>
      <c r="Q9" s="4">
        <f t="shared" si="0"/>
        <v>189670</v>
      </c>
      <c r="R9" s="4">
        <f t="shared" si="0"/>
        <v>340191</v>
      </c>
      <c r="S9" s="4">
        <f t="shared" si="0"/>
        <v>5127006</v>
      </c>
      <c r="T9" s="4">
        <f t="shared" si="0"/>
        <v>125820</v>
      </c>
      <c r="U9" s="4">
        <f t="shared" si="0"/>
        <v>0</v>
      </c>
      <c r="V9" s="4">
        <f>V10+V19</f>
        <v>8</v>
      </c>
      <c r="W9" s="4">
        <f t="shared" si="0"/>
        <v>215601</v>
      </c>
      <c r="X9" s="4">
        <f t="shared" si="0"/>
        <v>70844780</v>
      </c>
      <c r="Y9" s="19">
        <f t="shared" si="0"/>
        <v>-43913</v>
      </c>
      <c r="Z9" s="29">
        <f t="shared" si="0"/>
        <v>70800867</v>
      </c>
    </row>
    <row r="10" spans="1:26" ht="13.5">
      <c r="A10" s="44" t="s">
        <v>35</v>
      </c>
      <c r="B10" s="45"/>
      <c r="C10" s="4">
        <f>SUM(C11:C18)</f>
        <v>25519320</v>
      </c>
      <c r="D10" s="4">
        <f aca="true" t="shared" si="1" ref="D10:Z10">SUM(D11:D18)</f>
        <v>25731240</v>
      </c>
      <c r="E10" s="4">
        <f t="shared" si="1"/>
        <v>1110694</v>
      </c>
      <c r="F10" s="4">
        <f t="shared" si="1"/>
        <v>3033451</v>
      </c>
      <c r="G10" s="4">
        <f t="shared" si="1"/>
        <v>350</v>
      </c>
      <c r="H10" s="4">
        <f t="shared" si="1"/>
        <v>6944</v>
      </c>
      <c r="I10" s="4">
        <f>SUM(I11:I18)</f>
        <v>925750</v>
      </c>
      <c r="J10" s="4">
        <f t="shared" si="1"/>
        <v>2155393</v>
      </c>
      <c r="K10" s="4">
        <f t="shared" si="1"/>
        <v>216073</v>
      </c>
      <c r="L10" s="4">
        <f t="shared" si="1"/>
        <v>121284</v>
      </c>
      <c r="M10" s="4">
        <f t="shared" si="1"/>
        <v>83819</v>
      </c>
      <c r="N10" s="4">
        <f t="shared" si="1"/>
        <v>10658</v>
      </c>
      <c r="O10" s="4">
        <f t="shared" si="1"/>
        <v>75821</v>
      </c>
      <c r="P10" s="4">
        <f t="shared" si="1"/>
        <v>393806</v>
      </c>
      <c r="Q10" s="4">
        <f t="shared" si="1"/>
        <v>179669</v>
      </c>
      <c r="R10" s="4">
        <f t="shared" si="1"/>
        <v>290353</v>
      </c>
      <c r="S10" s="4">
        <f t="shared" si="1"/>
        <v>4591184</v>
      </c>
      <c r="T10" s="4">
        <f t="shared" si="1"/>
        <v>116161</v>
      </c>
      <c r="U10" s="4">
        <f t="shared" si="1"/>
        <v>0</v>
      </c>
      <c r="V10" s="4">
        <f>SUM(V11:V18)</f>
        <v>8</v>
      </c>
      <c r="W10" s="4">
        <f t="shared" si="1"/>
        <v>213450</v>
      </c>
      <c r="X10" s="4">
        <f t="shared" si="1"/>
        <v>64348528</v>
      </c>
      <c r="Y10" s="20">
        <f t="shared" si="1"/>
        <v>-30832</v>
      </c>
      <c r="Z10" s="30">
        <f t="shared" si="1"/>
        <v>64317696</v>
      </c>
    </row>
    <row r="11" spans="1:26" ht="13.5">
      <c r="A11" s="24" t="s">
        <v>36</v>
      </c>
      <c r="B11" s="12"/>
      <c r="C11" s="5">
        <v>9721989</v>
      </c>
      <c r="D11" s="5">
        <v>9158038</v>
      </c>
      <c r="E11" s="5">
        <v>314335</v>
      </c>
      <c r="F11" s="5">
        <v>956919</v>
      </c>
      <c r="G11" s="5">
        <v>0</v>
      </c>
      <c r="H11" s="5">
        <v>1050</v>
      </c>
      <c r="I11" s="5">
        <v>216599</v>
      </c>
      <c r="J11" s="5">
        <v>504345</v>
      </c>
      <c r="K11" s="5">
        <v>0</v>
      </c>
      <c r="L11" s="5">
        <v>45648</v>
      </c>
      <c r="M11" s="5">
        <v>31271</v>
      </c>
      <c r="N11" s="5">
        <v>3980</v>
      </c>
      <c r="O11" s="5">
        <v>11731</v>
      </c>
      <c r="P11" s="5">
        <v>93644</v>
      </c>
      <c r="Q11" s="5">
        <v>71180</v>
      </c>
      <c r="R11" s="5">
        <v>67961</v>
      </c>
      <c r="S11" s="5">
        <v>1566141</v>
      </c>
      <c r="T11" s="5">
        <v>45337</v>
      </c>
      <c r="U11" s="5">
        <v>0</v>
      </c>
      <c r="V11" s="5">
        <v>0</v>
      </c>
      <c r="W11" s="5">
        <v>59238</v>
      </c>
      <c r="X11" s="9">
        <f aca="true" t="shared" si="2" ref="X11:X18">SUM(C11:V11)-W11</f>
        <v>22750930</v>
      </c>
      <c r="Y11" s="21">
        <v>-30679</v>
      </c>
      <c r="Z11" s="31">
        <f>X11+Y11</f>
        <v>22720251</v>
      </c>
    </row>
    <row r="12" spans="1:26" ht="13.5">
      <c r="A12" s="24" t="s">
        <v>37</v>
      </c>
      <c r="B12" s="12"/>
      <c r="C12" s="5">
        <v>2313008</v>
      </c>
      <c r="D12" s="5">
        <v>2657121</v>
      </c>
      <c r="E12" s="5">
        <v>102664</v>
      </c>
      <c r="F12" s="5">
        <v>319090</v>
      </c>
      <c r="G12" s="5">
        <v>0</v>
      </c>
      <c r="H12" s="5">
        <v>5894</v>
      </c>
      <c r="I12" s="5">
        <v>104527</v>
      </c>
      <c r="J12" s="5">
        <v>243392</v>
      </c>
      <c r="K12" s="5">
        <v>0</v>
      </c>
      <c r="L12" s="5">
        <v>10763</v>
      </c>
      <c r="M12" s="5">
        <v>7411</v>
      </c>
      <c r="N12" s="5">
        <v>945</v>
      </c>
      <c r="O12" s="5">
        <v>19680</v>
      </c>
      <c r="P12" s="5">
        <v>42599</v>
      </c>
      <c r="Q12" s="5">
        <v>12527</v>
      </c>
      <c r="R12" s="5">
        <v>42389</v>
      </c>
      <c r="S12" s="5">
        <v>452510</v>
      </c>
      <c r="T12" s="5">
        <v>10027</v>
      </c>
      <c r="U12" s="5"/>
      <c r="V12" s="5">
        <v>0</v>
      </c>
      <c r="W12" s="5">
        <v>31797</v>
      </c>
      <c r="X12" s="5">
        <f t="shared" si="2"/>
        <v>6312750</v>
      </c>
      <c r="Y12" s="21">
        <v>7744</v>
      </c>
      <c r="Z12" s="31">
        <f aca="true" t="shared" si="3" ref="Z12:Z18">X12+Y12</f>
        <v>6320494</v>
      </c>
    </row>
    <row r="13" spans="1:26" ht="13.5">
      <c r="A13" s="24" t="s">
        <v>38</v>
      </c>
      <c r="B13" s="12"/>
      <c r="C13" s="5">
        <v>6762894</v>
      </c>
      <c r="D13" s="5">
        <v>6804615</v>
      </c>
      <c r="E13" s="5">
        <v>326303</v>
      </c>
      <c r="F13" s="5">
        <v>836285</v>
      </c>
      <c r="G13" s="5">
        <v>0</v>
      </c>
      <c r="H13" s="5">
        <v>0</v>
      </c>
      <c r="I13" s="5">
        <v>257259</v>
      </c>
      <c r="J13" s="5">
        <v>598809</v>
      </c>
      <c r="K13" s="5">
        <v>214088</v>
      </c>
      <c r="L13" s="5">
        <v>33185</v>
      </c>
      <c r="M13" s="5">
        <v>22754</v>
      </c>
      <c r="N13" s="5">
        <v>2893</v>
      </c>
      <c r="O13" s="5">
        <v>38919</v>
      </c>
      <c r="P13" s="5">
        <v>113358</v>
      </c>
      <c r="Q13" s="5">
        <v>52891</v>
      </c>
      <c r="R13" s="5">
        <v>45572</v>
      </c>
      <c r="S13" s="5">
        <v>1223404</v>
      </c>
      <c r="T13" s="5">
        <v>30420</v>
      </c>
      <c r="U13" s="5">
        <v>0</v>
      </c>
      <c r="V13" s="5">
        <v>3</v>
      </c>
      <c r="W13" s="5">
        <v>19081</v>
      </c>
      <c r="X13" s="5">
        <f t="shared" si="2"/>
        <v>17344571</v>
      </c>
      <c r="Y13" s="21">
        <v>-8551</v>
      </c>
      <c r="Z13" s="31">
        <f t="shared" si="3"/>
        <v>17336020</v>
      </c>
    </row>
    <row r="14" spans="1:26" ht="13.5">
      <c r="A14" s="24" t="s">
        <v>39</v>
      </c>
      <c r="B14" s="12"/>
      <c r="C14" s="5">
        <v>1748879</v>
      </c>
      <c r="D14" s="5">
        <v>1902628</v>
      </c>
      <c r="E14" s="5">
        <v>85259</v>
      </c>
      <c r="F14" s="5">
        <v>254087</v>
      </c>
      <c r="G14" s="5">
        <v>73</v>
      </c>
      <c r="H14" s="5">
        <v>0</v>
      </c>
      <c r="I14" s="5">
        <v>84569</v>
      </c>
      <c r="J14" s="5">
        <v>196919</v>
      </c>
      <c r="K14" s="5">
        <v>1985</v>
      </c>
      <c r="L14" s="5">
        <v>8263</v>
      </c>
      <c r="M14" s="5">
        <v>5840</v>
      </c>
      <c r="N14" s="5">
        <v>742</v>
      </c>
      <c r="O14" s="5">
        <v>0</v>
      </c>
      <c r="P14" s="5">
        <v>36257</v>
      </c>
      <c r="Q14" s="5">
        <v>10988</v>
      </c>
      <c r="R14" s="5">
        <v>45931</v>
      </c>
      <c r="S14" s="5">
        <v>353774</v>
      </c>
      <c r="T14" s="5">
        <v>10426</v>
      </c>
      <c r="U14" s="5"/>
      <c r="V14" s="5">
        <v>0</v>
      </c>
      <c r="W14" s="5">
        <v>11727</v>
      </c>
      <c r="X14" s="5">
        <f t="shared" si="2"/>
        <v>4734893</v>
      </c>
      <c r="Y14" s="21">
        <v>0</v>
      </c>
      <c r="Z14" s="31">
        <f t="shared" si="3"/>
        <v>4734893</v>
      </c>
    </row>
    <row r="15" spans="1:26" ht="13.5">
      <c r="A15" s="24" t="s">
        <v>40</v>
      </c>
      <c r="B15" s="12"/>
      <c r="C15" s="5">
        <v>1157834</v>
      </c>
      <c r="D15" s="5">
        <v>1147489</v>
      </c>
      <c r="E15" s="5">
        <v>71293</v>
      </c>
      <c r="F15" s="5">
        <v>189798</v>
      </c>
      <c r="G15" s="5">
        <v>277</v>
      </c>
      <c r="H15" s="5">
        <v>0</v>
      </c>
      <c r="I15" s="5">
        <v>64897</v>
      </c>
      <c r="J15" s="5">
        <v>151114</v>
      </c>
      <c r="K15" s="5">
        <v>0</v>
      </c>
      <c r="L15" s="5">
        <v>5799</v>
      </c>
      <c r="M15" s="5">
        <v>4040</v>
      </c>
      <c r="N15" s="5">
        <v>512</v>
      </c>
      <c r="O15" s="5">
        <v>0</v>
      </c>
      <c r="P15" s="5">
        <v>26624</v>
      </c>
      <c r="Q15" s="5">
        <v>7319</v>
      </c>
      <c r="R15" s="5">
        <v>5919</v>
      </c>
      <c r="S15" s="5">
        <v>258834</v>
      </c>
      <c r="T15" s="5">
        <v>5273</v>
      </c>
      <c r="U15" s="5"/>
      <c r="V15" s="5">
        <v>0</v>
      </c>
      <c r="W15" s="5">
        <v>7232</v>
      </c>
      <c r="X15" s="5">
        <f t="shared" si="2"/>
        <v>3089790</v>
      </c>
      <c r="Y15" s="21">
        <v>0</v>
      </c>
      <c r="Z15" s="31">
        <f t="shared" si="3"/>
        <v>3089790</v>
      </c>
    </row>
    <row r="16" spans="1:26" ht="13.5">
      <c r="A16" s="24" t="s">
        <v>41</v>
      </c>
      <c r="B16" s="12"/>
      <c r="C16" s="6">
        <v>1479932</v>
      </c>
      <c r="D16" s="5">
        <v>1788029</v>
      </c>
      <c r="E16" s="5">
        <v>80706</v>
      </c>
      <c r="F16" s="5">
        <v>209017</v>
      </c>
      <c r="G16" s="5">
        <v>0</v>
      </c>
      <c r="H16" s="5">
        <v>0</v>
      </c>
      <c r="I16" s="5">
        <v>71053</v>
      </c>
      <c r="J16" s="5">
        <v>165450</v>
      </c>
      <c r="K16" s="5">
        <v>0</v>
      </c>
      <c r="L16" s="5">
        <v>7180</v>
      </c>
      <c r="M16" s="5">
        <v>5081</v>
      </c>
      <c r="N16" s="5">
        <v>643</v>
      </c>
      <c r="O16" s="5">
        <v>0</v>
      </c>
      <c r="P16" s="5">
        <v>27203</v>
      </c>
      <c r="Q16" s="5">
        <v>9815</v>
      </c>
      <c r="R16" s="5">
        <v>24552</v>
      </c>
      <c r="S16" s="5">
        <v>284708</v>
      </c>
      <c r="T16" s="5">
        <v>6991</v>
      </c>
      <c r="U16" s="5"/>
      <c r="V16" s="5">
        <v>5</v>
      </c>
      <c r="W16" s="5">
        <v>1918</v>
      </c>
      <c r="X16" s="5">
        <f t="shared" si="2"/>
        <v>4158447</v>
      </c>
      <c r="Y16" s="21">
        <v>654</v>
      </c>
      <c r="Z16" s="31">
        <f t="shared" si="3"/>
        <v>4159101</v>
      </c>
    </row>
    <row r="17" spans="1:26" ht="13.5">
      <c r="A17" s="25" t="s">
        <v>42</v>
      </c>
      <c r="B17" s="12"/>
      <c r="C17" s="5">
        <v>868715</v>
      </c>
      <c r="D17" s="5">
        <v>952206</v>
      </c>
      <c r="E17" s="5">
        <v>43312</v>
      </c>
      <c r="F17" s="5">
        <v>117876</v>
      </c>
      <c r="G17" s="5">
        <v>0</v>
      </c>
      <c r="H17" s="5">
        <v>0</v>
      </c>
      <c r="I17" s="5">
        <v>41825</v>
      </c>
      <c r="J17" s="5">
        <v>97391</v>
      </c>
      <c r="K17" s="5">
        <v>0</v>
      </c>
      <c r="L17" s="5">
        <v>4088</v>
      </c>
      <c r="M17" s="5">
        <v>2906</v>
      </c>
      <c r="N17" s="5">
        <v>368</v>
      </c>
      <c r="O17" s="5">
        <v>0</v>
      </c>
      <c r="P17" s="5">
        <v>17903</v>
      </c>
      <c r="Q17" s="5">
        <v>5946</v>
      </c>
      <c r="R17" s="5">
        <v>52068</v>
      </c>
      <c r="S17" s="5">
        <v>172472</v>
      </c>
      <c r="T17" s="5">
        <v>2908</v>
      </c>
      <c r="U17" s="5"/>
      <c r="V17" s="5">
        <v>0</v>
      </c>
      <c r="W17" s="5">
        <v>40586</v>
      </c>
      <c r="X17" s="5">
        <f t="shared" si="2"/>
        <v>2339398</v>
      </c>
      <c r="Y17" s="21">
        <v>0</v>
      </c>
      <c r="Z17" s="31">
        <f t="shared" si="3"/>
        <v>2339398</v>
      </c>
    </row>
    <row r="18" spans="1:26" ht="13.5">
      <c r="A18" s="24" t="s">
        <v>43</v>
      </c>
      <c r="B18" s="12"/>
      <c r="C18" s="5">
        <v>1466069</v>
      </c>
      <c r="D18" s="5">
        <v>1321114</v>
      </c>
      <c r="E18" s="5">
        <v>86822</v>
      </c>
      <c r="F18" s="5">
        <v>150379</v>
      </c>
      <c r="G18" s="5">
        <v>0</v>
      </c>
      <c r="H18" s="5">
        <v>0</v>
      </c>
      <c r="I18" s="5">
        <v>85021</v>
      </c>
      <c r="J18" s="5">
        <v>197973</v>
      </c>
      <c r="K18" s="5">
        <v>0</v>
      </c>
      <c r="L18" s="5">
        <v>6358</v>
      </c>
      <c r="M18" s="5">
        <v>4516</v>
      </c>
      <c r="N18" s="5">
        <v>575</v>
      </c>
      <c r="O18" s="5">
        <v>5491</v>
      </c>
      <c r="P18" s="5">
        <v>36218</v>
      </c>
      <c r="Q18" s="5">
        <v>9003</v>
      </c>
      <c r="R18" s="5">
        <v>5961</v>
      </c>
      <c r="S18" s="5">
        <v>279341</v>
      </c>
      <c r="T18" s="5">
        <v>4779</v>
      </c>
      <c r="U18" s="5"/>
      <c r="V18" s="5">
        <v>0</v>
      </c>
      <c r="W18" s="5">
        <v>41871</v>
      </c>
      <c r="X18" s="7">
        <f t="shared" si="2"/>
        <v>3617749</v>
      </c>
      <c r="Y18" s="21">
        <v>0</v>
      </c>
      <c r="Z18" s="31">
        <f t="shared" si="3"/>
        <v>3617749</v>
      </c>
    </row>
    <row r="19" spans="1:26" ht="13.5">
      <c r="A19" s="44" t="s">
        <v>44</v>
      </c>
      <c r="B19" s="45"/>
      <c r="C19" s="4">
        <f aca="true" t="shared" si="4" ref="C19:Z19">SUM(C20:C30)</f>
        <v>2203497</v>
      </c>
      <c r="D19" s="4">
        <f t="shared" si="4"/>
        <v>2303893</v>
      </c>
      <c r="E19" s="4">
        <f t="shared" si="4"/>
        <v>165268</v>
      </c>
      <c r="F19" s="4">
        <f t="shared" si="4"/>
        <v>336899</v>
      </c>
      <c r="G19" s="4">
        <f t="shared" si="4"/>
        <v>4</v>
      </c>
      <c r="H19" s="4">
        <f t="shared" si="4"/>
        <v>0</v>
      </c>
      <c r="I19" s="4">
        <f>SUM(I20:I30)</f>
        <v>228452</v>
      </c>
      <c r="J19" s="4">
        <f t="shared" si="4"/>
        <v>531971</v>
      </c>
      <c r="K19" s="4">
        <f t="shared" si="4"/>
        <v>354</v>
      </c>
      <c r="L19" s="4">
        <f t="shared" si="4"/>
        <v>10514</v>
      </c>
      <c r="M19" s="4">
        <f t="shared" si="4"/>
        <v>7542</v>
      </c>
      <c r="N19" s="4">
        <f t="shared" si="4"/>
        <v>957</v>
      </c>
      <c r="O19" s="4">
        <f t="shared" si="4"/>
        <v>5242</v>
      </c>
      <c r="P19" s="4">
        <f t="shared" si="4"/>
        <v>98490</v>
      </c>
      <c r="Q19" s="4">
        <f t="shared" si="4"/>
        <v>10001</v>
      </c>
      <c r="R19" s="4">
        <f t="shared" si="4"/>
        <v>49838</v>
      </c>
      <c r="S19" s="4">
        <f t="shared" si="4"/>
        <v>535822</v>
      </c>
      <c r="T19" s="4">
        <f t="shared" si="4"/>
        <v>9659</v>
      </c>
      <c r="U19" s="4">
        <f t="shared" si="4"/>
        <v>0</v>
      </c>
      <c r="V19" s="4">
        <f t="shared" si="4"/>
        <v>0</v>
      </c>
      <c r="W19" s="4">
        <f t="shared" si="4"/>
        <v>2151</v>
      </c>
      <c r="X19" s="4">
        <f>SUM(X20:X30)</f>
        <v>6496252</v>
      </c>
      <c r="Y19" s="20">
        <f t="shared" si="4"/>
        <v>-13081</v>
      </c>
      <c r="Z19" s="32">
        <f t="shared" si="4"/>
        <v>6483171</v>
      </c>
    </row>
    <row r="20" spans="1:26" ht="13.5">
      <c r="A20" s="24" t="s">
        <v>45</v>
      </c>
      <c r="B20" s="12"/>
      <c r="C20" s="10">
        <v>401256</v>
      </c>
      <c r="D20" s="5">
        <v>390519</v>
      </c>
      <c r="E20" s="5">
        <v>31776</v>
      </c>
      <c r="F20" s="5">
        <v>46927</v>
      </c>
      <c r="G20" s="5">
        <v>4</v>
      </c>
      <c r="H20" s="5">
        <v>0</v>
      </c>
      <c r="I20" s="5">
        <v>39272</v>
      </c>
      <c r="J20" s="5">
        <v>91448</v>
      </c>
      <c r="K20" s="5">
        <v>0</v>
      </c>
      <c r="L20" s="5">
        <v>1655</v>
      </c>
      <c r="M20" s="5">
        <v>1235</v>
      </c>
      <c r="N20" s="5">
        <v>156</v>
      </c>
      <c r="O20" s="5">
        <v>0</v>
      </c>
      <c r="P20" s="5">
        <v>17252</v>
      </c>
      <c r="Q20" s="5">
        <v>1243</v>
      </c>
      <c r="R20" s="5">
        <v>4036</v>
      </c>
      <c r="S20" s="5">
        <v>98587</v>
      </c>
      <c r="T20" s="5">
        <v>1901</v>
      </c>
      <c r="U20" s="5"/>
      <c r="V20" s="5">
        <v>0</v>
      </c>
      <c r="W20" s="5">
        <v>1717</v>
      </c>
      <c r="X20" s="5">
        <f aca="true" t="shared" si="5" ref="X20:X30">SUM(C20:V20)-W20</f>
        <v>1125550</v>
      </c>
      <c r="Y20" s="21">
        <v>-450</v>
      </c>
      <c r="Z20" s="31">
        <f aca="true" t="shared" si="6" ref="Z20:Z30">X20+Y20</f>
        <v>1125100</v>
      </c>
    </row>
    <row r="21" spans="1:26" ht="13.5">
      <c r="A21" s="24" t="s">
        <v>46</v>
      </c>
      <c r="B21" s="12"/>
      <c r="C21" s="10">
        <v>134140</v>
      </c>
      <c r="D21" s="5">
        <v>192106</v>
      </c>
      <c r="E21" s="5">
        <v>10904</v>
      </c>
      <c r="F21" s="5">
        <v>18072</v>
      </c>
      <c r="G21" s="5">
        <v>0</v>
      </c>
      <c r="H21" s="5">
        <v>0</v>
      </c>
      <c r="I21" s="5">
        <v>23328</v>
      </c>
      <c r="J21" s="5">
        <v>54320</v>
      </c>
      <c r="K21" s="5">
        <v>0</v>
      </c>
      <c r="L21" s="5">
        <v>658</v>
      </c>
      <c r="M21" s="5">
        <v>467</v>
      </c>
      <c r="N21" s="5">
        <v>59</v>
      </c>
      <c r="O21" s="5">
        <v>0</v>
      </c>
      <c r="P21" s="5">
        <v>10015</v>
      </c>
      <c r="Q21" s="5">
        <v>395</v>
      </c>
      <c r="R21" s="5">
        <v>8055</v>
      </c>
      <c r="S21" s="5">
        <v>37468</v>
      </c>
      <c r="T21" s="5">
        <v>1168</v>
      </c>
      <c r="U21" s="5"/>
      <c r="V21" s="5">
        <v>0</v>
      </c>
      <c r="W21" s="5">
        <v>0</v>
      </c>
      <c r="X21" s="5">
        <f t="shared" si="5"/>
        <v>491155</v>
      </c>
      <c r="Y21" s="21">
        <v>0</v>
      </c>
      <c r="Z21" s="31">
        <f t="shared" si="6"/>
        <v>491155</v>
      </c>
    </row>
    <row r="22" spans="1:26" ht="13.5">
      <c r="A22" s="24" t="s">
        <v>47</v>
      </c>
      <c r="B22" s="12"/>
      <c r="C22" s="10">
        <v>109009</v>
      </c>
      <c r="D22" s="5">
        <v>104543</v>
      </c>
      <c r="E22" s="5">
        <v>7416</v>
      </c>
      <c r="F22" s="5">
        <v>17809</v>
      </c>
      <c r="G22" s="5">
        <v>0</v>
      </c>
      <c r="H22" s="5">
        <v>0</v>
      </c>
      <c r="I22" s="5">
        <v>11183</v>
      </c>
      <c r="J22" s="5">
        <v>26044</v>
      </c>
      <c r="K22" s="5">
        <v>0</v>
      </c>
      <c r="L22" s="5">
        <v>514</v>
      </c>
      <c r="M22" s="5">
        <v>380</v>
      </c>
      <c r="N22" s="5">
        <v>48</v>
      </c>
      <c r="O22" s="5">
        <v>0</v>
      </c>
      <c r="P22" s="5">
        <v>4805</v>
      </c>
      <c r="Q22" s="5">
        <v>374</v>
      </c>
      <c r="R22" s="5">
        <v>2349</v>
      </c>
      <c r="S22" s="5">
        <v>30181</v>
      </c>
      <c r="T22" s="5">
        <v>0</v>
      </c>
      <c r="U22" s="5"/>
      <c r="V22" s="5">
        <v>0</v>
      </c>
      <c r="W22" s="5">
        <v>0</v>
      </c>
      <c r="X22" s="5">
        <f t="shared" si="5"/>
        <v>314655</v>
      </c>
      <c r="Y22" s="21">
        <v>-66</v>
      </c>
      <c r="Z22" s="31">
        <f t="shared" si="6"/>
        <v>314589</v>
      </c>
    </row>
    <row r="23" spans="1:26" ht="13.5">
      <c r="A23" s="24" t="s">
        <v>48</v>
      </c>
      <c r="B23" s="12"/>
      <c r="C23" s="10">
        <v>124564</v>
      </c>
      <c r="D23" s="5">
        <v>185843</v>
      </c>
      <c r="E23" s="5">
        <v>10908</v>
      </c>
      <c r="F23" s="5">
        <v>17010</v>
      </c>
      <c r="G23" s="5">
        <v>0</v>
      </c>
      <c r="H23" s="5">
        <v>0</v>
      </c>
      <c r="I23" s="5">
        <v>21107</v>
      </c>
      <c r="J23" s="5">
        <v>49150</v>
      </c>
      <c r="K23" s="5">
        <v>0</v>
      </c>
      <c r="L23" s="5">
        <v>571</v>
      </c>
      <c r="M23" s="5">
        <v>410</v>
      </c>
      <c r="N23" s="5">
        <v>52</v>
      </c>
      <c r="O23" s="5">
        <v>0</v>
      </c>
      <c r="P23" s="5">
        <v>9191</v>
      </c>
      <c r="Q23" s="5">
        <v>773</v>
      </c>
      <c r="R23" s="5">
        <v>1737</v>
      </c>
      <c r="S23" s="5">
        <v>32489</v>
      </c>
      <c r="T23" s="5">
        <v>797</v>
      </c>
      <c r="U23" s="5"/>
      <c r="V23" s="5">
        <v>0</v>
      </c>
      <c r="W23" s="5">
        <v>434</v>
      </c>
      <c r="X23" s="5">
        <f t="shared" si="5"/>
        <v>454168</v>
      </c>
      <c r="Y23" s="21">
        <v>645</v>
      </c>
      <c r="Z23" s="31">
        <f t="shared" si="6"/>
        <v>454813</v>
      </c>
    </row>
    <row r="24" spans="1:26" ht="13.5">
      <c r="A24" s="24" t="s">
        <v>49</v>
      </c>
      <c r="B24" s="12"/>
      <c r="C24" s="10">
        <v>314959</v>
      </c>
      <c r="D24" s="5">
        <v>388762</v>
      </c>
      <c r="E24" s="5">
        <v>27005</v>
      </c>
      <c r="F24" s="5">
        <v>45662</v>
      </c>
      <c r="G24" s="5">
        <v>0</v>
      </c>
      <c r="H24" s="5">
        <v>0</v>
      </c>
      <c r="I24" s="5">
        <v>48292</v>
      </c>
      <c r="J24" s="5">
        <v>112449</v>
      </c>
      <c r="K24" s="5">
        <v>0</v>
      </c>
      <c r="L24" s="5">
        <v>1518</v>
      </c>
      <c r="M24" s="5">
        <v>1079</v>
      </c>
      <c r="N24" s="5">
        <v>137</v>
      </c>
      <c r="O24" s="5">
        <v>5242</v>
      </c>
      <c r="P24" s="5">
        <v>20752</v>
      </c>
      <c r="Q24" s="5">
        <v>1389</v>
      </c>
      <c r="R24" s="5">
        <v>1896</v>
      </c>
      <c r="S24" s="5">
        <v>79661</v>
      </c>
      <c r="T24" s="5">
        <v>2212</v>
      </c>
      <c r="U24" s="5"/>
      <c r="V24" s="5">
        <v>0</v>
      </c>
      <c r="W24" s="5">
        <v>0</v>
      </c>
      <c r="X24" s="5">
        <f t="shared" si="5"/>
        <v>1051015</v>
      </c>
      <c r="Y24" s="21">
        <v>-13210</v>
      </c>
      <c r="Z24" s="31">
        <f t="shared" si="6"/>
        <v>1037805</v>
      </c>
    </row>
    <row r="25" spans="1:26" ht="13.5">
      <c r="A25" s="24" t="s">
        <v>50</v>
      </c>
      <c r="B25" s="12"/>
      <c r="C25" s="10">
        <v>208704</v>
      </c>
      <c r="D25" s="5">
        <v>279025</v>
      </c>
      <c r="E25" s="5">
        <v>15708</v>
      </c>
      <c r="F25" s="5">
        <v>31774</v>
      </c>
      <c r="G25" s="5">
        <v>0</v>
      </c>
      <c r="H25" s="5">
        <v>0</v>
      </c>
      <c r="I25" s="5">
        <v>21447</v>
      </c>
      <c r="J25" s="5">
        <v>49938</v>
      </c>
      <c r="K25" s="5">
        <v>0</v>
      </c>
      <c r="L25" s="5">
        <v>1045</v>
      </c>
      <c r="M25" s="5">
        <v>766</v>
      </c>
      <c r="N25" s="5">
        <v>97</v>
      </c>
      <c r="O25" s="5">
        <v>0</v>
      </c>
      <c r="P25" s="5">
        <v>9146</v>
      </c>
      <c r="Q25" s="5">
        <v>809</v>
      </c>
      <c r="R25" s="5">
        <v>2874</v>
      </c>
      <c r="S25" s="5">
        <v>56293</v>
      </c>
      <c r="T25" s="5">
        <v>967</v>
      </c>
      <c r="U25" s="5"/>
      <c r="V25" s="5">
        <v>0</v>
      </c>
      <c r="W25" s="5">
        <v>0</v>
      </c>
      <c r="X25" s="5">
        <f t="shared" si="5"/>
        <v>678593</v>
      </c>
      <c r="Y25" s="21">
        <v>0</v>
      </c>
      <c r="Z25" s="31">
        <f t="shared" si="6"/>
        <v>678593</v>
      </c>
    </row>
    <row r="26" spans="1:26" ht="13.5">
      <c r="A26" s="24" t="s">
        <v>51</v>
      </c>
      <c r="B26" s="12"/>
      <c r="C26" s="10">
        <v>183961</v>
      </c>
      <c r="D26" s="5">
        <v>186936</v>
      </c>
      <c r="E26" s="5">
        <v>13537</v>
      </c>
      <c r="F26" s="5">
        <v>29489</v>
      </c>
      <c r="G26" s="5">
        <v>0</v>
      </c>
      <c r="H26" s="5">
        <v>0</v>
      </c>
      <c r="I26" s="5">
        <v>17584</v>
      </c>
      <c r="J26" s="5">
        <v>40944</v>
      </c>
      <c r="K26" s="5">
        <v>0</v>
      </c>
      <c r="L26" s="5">
        <v>927</v>
      </c>
      <c r="M26" s="5">
        <v>646</v>
      </c>
      <c r="N26" s="5">
        <v>83</v>
      </c>
      <c r="O26" s="5">
        <v>0</v>
      </c>
      <c r="P26" s="5">
        <v>7479</v>
      </c>
      <c r="Q26" s="5">
        <v>1247</v>
      </c>
      <c r="R26" s="5">
        <v>3527</v>
      </c>
      <c r="S26" s="5">
        <v>47913</v>
      </c>
      <c r="T26" s="5">
        <v>954</v>
      </c>
      <c r="U26" s="5"/>
      <c r="V26" s="5">
        <v>0</v>
      </c>
      <c r="W26" s="5">
        <v>0</v>
      </c>
      <c r="X26" s="5">
        <f t="shared" si="5"/>
        <v>535227</v>
      </c>
      <c r="Y26" s="21">
        <v>0</v>
      </c>
      <c r="Z26" s="31">
        <f t="shared" si="6"/>
        <v>535227</v>
      </c>
    </row>
    <row r="27" spans="1:26" ht="13.5">
      <c r="A27" s="24" t="s">
        <v>52</v>
      </c>
      <c r="B27" s="12"/>
      <c r="C27" s="10">
        <v>77238</v>
      </c>
      <c r="D27" s="5">
        <v>54642</v>
      </c>
      <c r="E27" s="5">
        <v>5042</v>
      </c>
      <c r="F27" s="5">
        <v>13690</v>
      </c>
      <c r="G27" s="5">
        <v>0</v>
      </c>
      <c r="H27" s="5">
        <v>0</v>
      </c>
      <c r="I27" s="5">
        <v>5916</v>
      </c>
      <c r="J27" s="5">
        <v>13777</v>
      </c>
      <c r="K27" s="5">
        <v>0</v>
      </c>
      <c r="L27" s="5">
        <v>378</v>
      </c>
      <c r="M27" s="5">
        <v>260</v>
      </c>
      <c r="N27" s="5">
        <v>33</v>
      </c>
      <c r="O27" s="5">
        <v>0</v>
      </c>
      <c r="P27" s="5">
        <v>2513</v>
      </c>
      <c r="Q27" s="5">
        <v>194</v>
      </c>
      <c r="R27" s="5">
        <v>335</v>
      </c>
      <c r="S27" s="5">
        <v>15579</v>
      </c>
      <c r="T27" s="5">
        <v>0</v>
      </c>
      <c r="U27" s="5"/>
      <c r="V27" s="5">
        <v>0</v>
      </c>
      <c r="W27" s="5">
        <v>0</v>
      </c>
      <c r="X27" s="5">
        <f t="shared" si="5"/>
        <v>189597</v>
      </c>
      <c r="Y27" s="21">
        <v>0</v>
      </c>
      <c r="Z27" s="31">
        <f t="shared" si="6"/>
        <v>189597</v>
      </c>
    </row>
    <row r="28" spans="1:26" ht="13.5">
      <c r="A28" s="24" t="s">
        <v>53</v>
      </c>
      <c r="B28" s="12"/>
      <c r="C28" s="10">
        <v>110704</v>
      </c>
      <c r="D28" s="5">
        <v>77443</v>
      </c>
      <c r="E28" s="5">
        <v>6802</v>
      </c>
      <c r="F28" s="5">
        <v>18451</v>
      </c>
      <c r="G28" s="5">
        <v>0</v>
      </c>
      <c r="H28" s="5">
        <v>0</v>
      </c>
      <c r="I28" s="5">
        <v>5143</v>
      </c>
      <c r="J28" s="5">
        <v>11979</v>
      </c>
      <c r="K28" s="5">
        <v>0</v>
      </c>
      <c r="L28" s="5">
        <v>588</v>
      </c>
      <c r="M28" s="5">
        <v>393</v>
      </c>
      <c r="N28" s="5">
        <v>50</v>
      </c>
      <c r="O28" s="5">
        <v>0</v>
      </c>
      <c r="P28" s="5">
        <v>2214</v>
      </c>
      <c r="Q28" s="5">
        <v>214</v>
      </c>
      <c r="R28" s="5">
        <v>1875</v>
      </c>
      <c r="S28" s="5">
        <v>22775</v>
      </c>
      <c r="T28" s="5">
        <v>0</v>
      </c>
      <c r="U28" s="5"/>
      <c r="V28" s="5">
        <v>0</v>
      </c>
      <c r="W28" s="5">
        <v>0</v>
      </c>
      <c r="X28" s="5">
        <f t="shared" si="5"/>
        <v>258631</v>
      </c>
      <c r="Y28" s="21">
        <v>0</v>
      </c>
      <c r="Z28" s="31">
        <f t="shared" si="6"/>
        <v>258631</v>
      </c>
    </row>
    <row r="29" spans="1:26" ht="13.5">
      <c r="A29" s="24" t="s">
        <v>54</v>
      </c>
      <c r="B29" s="12"/>
      <c r="C29" s="10">
        <v>17009</v>
      </c>
      <c r="D29" s="5">
        <v>14756</v>
      </c>
      <c r="E29" s="5">
        <v>1161</v>
      </c>
      <c r="F29" s="5">
        <v>2506</v>
      </c>
      <c r="G29" s="5">
        <v>0</v>
      </c>
      <c r="H29" s="5">
        <v>0</v>
      </c>
      <c r="I29" s="5">
        <v>3027</v>
      </c>
      <c r="J29" s="5">
        <v>7051</v>
      </c>
      <c r="K29" s="5">
        <v>0</v>
      </c>
      <c r="L29" s="5">
        <v>85</v>
      </c>
      <c r="M29" s="5">
        <v>59</v>
      </c>
      <c r="N29" s="5">
        <v>8</v>
      </c>
      <c r="O29" s="5">
        <v>0</v>
      </c>
      <c r="P29" s="5">
        <v>1298</v>
      </c>
      <c r="Q29" s="5">
        <v>53</v>
      </c>
      <c r="R29" s="5">
        <v>45</v>
      </c>
      <c r="S29" s="5">
        <v>4502</v>
      </c>
      <c r="T29" s="5">
        <v>0</v>
      </c>
      <c r="U29" s="5"/>
      <c r="V29" s="5">
        <v>0</v>
      </c>
      <c r="W29" s="5">
        <v>0</v>
      </c>
      <c r="X29" s="5">
        <f t="shared" si="5"/>
        <v>51560</v>
      </c>
      <c r="Y29" s="21">
        <v>0</v>
      </c>
      <c r="Z29" s="31">
        <f t="shared" si="6"/>
        <v>51560</v>
      </c>
    </row>
    <row r="30" spans="1:26" ht="13.5">
      <c r="A30" s="26" t="s">
        <v>55</v>
      </c>
      <c r="B30" s="13"/>
      <c r="C30" s="11">
        <v>521953</v>
      </c>
      <c r="D30" s="7">
        <v>429318</v>
      </c>
      <c r="E30" s="7">
        <v>35009</v>
      </c>
      <c r="F30" s="7">
        <v>95509</v>
      </c>
      <c r="G30" s="7">
        <v>0</v>
      </c>
      <c r="H30" s="7">
        <v>0</v>
      </c>
      <c r="I30" s="7">
        <v>32153</v>
      </c>
      <c r="J30" s="7">
        <v>74871</v>
      </c>
      <c r="K30" s="7">
        <v>354</v>
      </c>
      <c r="L30" s="7">
        <v>2575</v>
      </c>
      <c r="M30" s="7">
        <v>1847</v>
      </c>
      <c r="N30" s="7">
        <v>234</v>
      </c>
      <c r="O30" s="7">
        <v>0</v>
      </c>
      <c r="P30" s="7">
        <v>13825</v>
      </c>
      <c r="Q30" s="7">
        <v>3310</v>
      </c>
      <c r="R30" s="7">
        <v>23109</v>
      </c>
      <c r="S30" s="7">
        <v>110374</v>
      </c>
      <c r="T30" s="7">
        <v>1660</v>
      </c>
      <c r="U30" s="7"/>
      <c r="V30" s="7">
        <v>0</v>
      </c>
      <c r="W30" s="7">
        <v>0</v>
      </c>
      <c r="X30" s="7">
        <f t="shared" si="5"/>
        <v>1346101</v>
      </c>
      <c r="Y30" s="22">
        <v>0</v>
      </c>
      <c r="Z30" s="33">
        <f t="shared" si="6"/>
        <v>1346101</v>
      </c>
    </row>
    <row r="32" ht="13.5">
      <c r="Y32" s="3"/>
    </row>
    <row r="33" ht="13.5">
      <c r="Y33" s="3"/>
    </row>
    <row r="34" ht="13.5">
      <c r="Y34" s="3"/>
    </row>
  </sheetData>
  <sheetProtection/>
  <mergeCells count="3">
    <mergeCell ref="A9:B9"/>
    <mergeCell ref="A10:B10"/>
    <mergeCell ref="A19:B19"/>
  </mergeCells>
  <printOptions/>
  <pageMargins left="0.5905511811023623" right="0.5905511811023623" top="0.984251968503937" bottom="0.3937007874015748" header="0.5118110236220472" footer="0.5118110236220472"/>
  <pageSetup fitToWidth="2" fitToHeight="1" horizontalDpi="600" verticalDpi="600" orientation="landscape" paperSize="9" r:id="rId2"/>
  <headerFooter alignWithMargins="0">
    <oddHeader>&amp;C&amp;14参考第１表　市町村別基準財政収入額総括表&amp;R&amp;14&amp;Y（単位：千円）</oddHeader>
    <oddFooter>&amp;C- &amp;P -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2015-01-06T07:00:41Z</cp:lastPrinted>
  <dcterms:created xsi:type="dcterms:W3CDTF">2006-01-19T09:04:04Z</dcterms:created>
  <dcterms:modified xsi:type="dcterms:W3CDTF">2015-01-06T09:54:25Z</dcterms:modified>
  <cp:category/>
  <cp:version/>
  <cp:contentType/>
  <cp:contentStatus/>
</cp:coreProperties>
</file>