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395" activeTab="0"/>
  </bookViews>
  <sheets>
    <sheet name="第７７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'第７７表'!$A$4:$Z$30</definedName>
    <definedName name="_xlnm.Print_Titles" localSheetId="0">'第７７表'!$A:$B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<sst xmlns="http://schemas.openxmlformats.org/spreadsheetml/2006/main" count="68" uniqueCount="62">
  <si>
    <t>類</t>
  </si>
  <si>
    <t>型</t>
  </si>
  <si>
    <t>錯誤額</t>
  </si>
  <si>
    <t>（錯誤前）</t>
  </si>
  <si>
    <t>地方道路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</si>
  <si>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</si>
  <si>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</si>
  <si>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</si>
  <si>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</si>
  <si>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</si>
  <si>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</si>
  <si>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</si>
  <si>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</si>
  <si>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</si>
  <si>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</si>
  <si>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</si>
  <si>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</si>
  <si>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</si>
  <si>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</si>
  <si>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</si>
  <si>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</si>
  <si>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</si>
  <si>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</si>
  <si>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</si>
  <si>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</si>
  <si>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</si>
  <si>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</si>
  <si>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</si>
  <si>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</si>
  <si>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</si>
  <si>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</si>
  <si>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</si>
  <si>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</si>
  <si>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</si>
  <si>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</si>
  <si>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</si>
  <si>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</si>
  <si>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</si>
  <si>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</si>
  <si>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</si>
  <si>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</si>
  <si>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</si>
  <si>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</si>
  <si>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</si>
  <si>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</si>
  <si>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</si>
  <si>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</si>
  <si>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</si>
  <si>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</si>
  <si>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</si>
  <si>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</si>
  <si>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</si>
  <si>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</si>
  <si>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</si>
  <si>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</si>
  <si>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</si>
  <si>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</si>
  <si>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</si>
  <si>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特別交付金</t>
  </si>
  <si>
    <t>市 町 村</t>
  </si>
  <si>
    <t>第７７表　市町村別基準財政収入額総括表</t>
  </si>
  <si>
    <t>地方揮発油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</si>
</sst>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0" fontId="6" fillId="0" borderId="10" xfId="61" applyNumberFormat="1" applyFont="1" applyFill="1" applyBorder="1" applyAlignment="1">
      <alignment horizontal="center"/>
      <protection/>
    </xf>
    <xf numFmtId="3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horizontal="center"/>
      <protection/>
    </xf>
    <xf numFmtId="0" fontId="6" fillId="0" borderId="12" xfId="61" applyNumberFormat="1" applyFont="1" applyFill="1" applyBorder="1" applyAlignment="1">
      <alignment horizontal="center"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 quotePrefix="1">
      <alignment/>
      <protection/>
    </xf>
    <xf numFmtId="41" fontId="11" fillId="0" borderId="14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0" fontId="14" fillId="0" borderId="11" xfId="63" applyFont="1" applyBorder="1" applyAlignment="1">
      <alignment horizontal="center"/>
      <protection/>
    </xf>
    <xf numFmtId="0" fontId="14" fillId="0" borderId="12" xfId="63" applyFont="1" applyBorder="1" applyAlignment="1">
      <alignment horizontal="center"/>
      <protection/>
    </xf>
    <xf numFmtId="41" fontId="4" fillId="0" borderId="0" xfId="61" applyNumberFormat="1" applyFont="1" applyFill="1" applyAlignment="1">
      <alignment/>
      <protection/>
    </xf>
    <xf numFmtId="41" fontId="4" fillId="0" borderId="10" xfId="61" applyNumberFormat="1" applyFont="1" applyFill="1" applyBorder="1">
      <alignment/>
      <protection/>
    </xf>
    <xf numFmtId="41" fontId="4" fillId="0" borderId="11" xfId="61" applyNumberFormat="1" applyFont="1" applyFill="1" applyBorder="1">
      <alignment/>
      <protection/>
    </xf>
    <xf numFmtId="41" fontId="4" fillId="0" borderId="11" xfId="61" applyNumberFormat="1" applyFont="1" applyFill="1" applyBorder="1" applyAlignment="1">
      <alignment horizontal="center"/>
      <protection/>
    </xf>
    <xf numFmtId="41" fontId="4" fillId="0" borderId="12" xfId="61" applyNumberFormat="1" applyFont="1" applyFill="1" applyBorder="1">
      <alignment/>
      <protection/>
    </xf>
    <xf numFmtId="41" fontId="11" fillId="0" borderId="15" xfId="61" applyNumberFormat="1" applyFont="1" applyFill="1" applyBorder="1">
      <alignment/>
      <protection/>
    </xf>
    <xf numFmtId="41" fontId="11" fillId="0" borderId="13" xfId="49" applyNumberFormat="1" applyFont="1" applyFill="1" applyBorder="1" applyAlignment="1">
      <alignment/>
    </xf>
    <xf numFmtId="41" fontId="11" fillId="0" borderId="0" xfId="61" applyNumberFormat="1" applyFont="1" applyFill="1" applyBorder="1">
      <alignment/>
      <protection/>
    </xf>
    <xf numFmtId="41" fontId="11" fillId="0" borderId="14" xfId="61" applyNumberFormat="1" applyFont="1" applyFill="1" applyBorder="1">
      <alignment/>
      <protection/>
    </xf>
    <xf numFmtId="41" fontId="4" fillId="0" borderId="0" xfId="61" applyNumberFormat="1" applyFont="1" applyFill="1">
      <alignment/>
      <protection/>
    </xf>
    <xf numFmtId="0" fontId="6" fillId="0" borderId="18" xfId="61" applyFont="1" applyFill="1" applyBorder="1">
      <alignment/>
      <protection/>
    </xf>
    <xf numFmtId="0" fontId="6" fillId="0" borderId="16" xfId="61" applyFont="1" applyFill="1" applyBorder="1">
      <alignment/>
      <protection/>
    </xf>
    <xf numFmtId="0" fontId="6" fillId="0" borderId="16" xfId="62" applyFont="1" applyFill="1" applyBorder="1" applyAlignment="1">
      <alignment horizontal="center"/>
      <protection/>
    </xf>
    <xf numFmtId="0" fontId="6" fillId="0" borderId="16" xfId="62" applyFont="1" applyFill="1" applyBorder="1" applyAlignment="1" quotePrefix="1">
      <alignment horizontal="center"/>
      <protection/>
    </xf>
    <xf numFmtId="0" fontId="6" fillId="0" borderId="17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NumberFormat="1" applyFont="1" applyFill="1" applyBorder="1">
      <alignment/>
      <protection/>
    </xf>
    <xf numFmtId="41" fontId="6" fillId="0" borderId="11" xfId="61" applyNumberFormat="1" applyFont="1" applyFill="1" applyBorder="1" applyAlignment="1">
      <alignment horizontal="center"/>
      <protection/>
    </xf>
    <xf numFmtId="0" fontId="6" fillId="0" borderId="11" xfId="61" applyNumberFormat="1" applyFont="1" applyFill="1" applyBorder="1" applyAlignment="1" quotePrefix="1">
      <alignment horizontal="center"/>
      <protection/>
    </xf>
    <xf numFmtId="0" fontId="6" fillId="0" borderId="12" xfId="61" applyNumberFormat="1" applyFont="1" applyFill="1" applyBorder="1">
      <alignment/>
      <protection/>
    </xf>
    <xf numFmtId="0" fontId="6" fillId="0" borderId="12" xfId="61" applyNumberFormat="1" applyFont="1" applyFill="1" applyBorder="1" applyAlignment="1" quotePrefix="1">
      <alignment horizontal="center"/>
      <protection/>
    </xf>
    <xf numFmtId="41" fontId="11" fillId="0" borderId="19" xfId="61" applyNumberFormat="1" applyFont="1" applyFill="1" applyBorder="1">
      <alignment/>
      <protection/>
    </xf>
    <xf numFmtId="41" fontId="11" fillId="0" borderId="20" xfId="61" applyNumberFormat="1" applyFont="1" applyFill="1" applyBorder="1">
      <alignment/>
      <protection/>
    </xf>
    <xf numFmtId="41" fontId="11" fillId="0" borderId="21" xfId="61" applyNumberFormat="1" applyFont="1" applyFill="1" applyBorder="1">
      <alignment/>
      <protection/>
    </xf>
    <xf numFmtId="41" fontId="11" fillId="0" borderId="20" xfId="49" applyNumberFormat="1" applyFont="1" applyFill="1" applyBorder="1" applyAlignment="1">
      <alignment/>
    </xf>
    <xf numFmtId="41" fontId="11" fillId="0" borderId="22" xfId="61" applyNumberFormat="1" applyFont="1" applyFill="1" applyBorder="1">
      <alignment/>
      <protection/>
    </xf>
    <xf numFmtId="0" fontId="6" fillId="33" borderId="10" xfId="61" applyNumberFormat="1" applyFont="1" applyFill="1" applyBorder="1" applyAlignment="1">
      <alignment horizontal="center"/>
      <protection/>
    </xf>
    <xf numFmtId="0" fontId="6" fillId="33" borderId="11" xfId="61" applyNumberFormat="1" applyFont="1" applyFill="1" applyBorder="1" applyAlignment="1">
      <alignment horizontal="center"/>
      <protection/>
    </xf>
    <xf numFmtId="0" fontId="6" fillId="33" borderId="12" xfId="61" applyNumberFormat="1" applyFont="1" applyFill="1" applyBorder="1" applyAlignment="1" quotePrefix="1">
      <alignment horizontal="center"/>
      <protection/>
    </xf>
    <xf numFmtId="0" fontId="6" fillId="33" borderId="12" xfId="61" applyNumberFormat="1" applyFont="1" applyFill="1" applyBorder="1" applyAlignment="1">
      <alignment horizontal="center"/>
      <protection/>
    </xf>
    <xf numFmtId="0" fontId="6" fillId="0" borderId="23" xfId="62" applyFont="1" applyBorder="1" applyAlignment="1">
      <alignment horizontal="center"/>
      <protection/>
    </xf>
    <xf numFmtId="0" fontId="6" fillId="0" borderId="20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123825</xdr:rowOff>
    </xdr:from>
    <xdr:to>
      <xdr:col>22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7202150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26</xdr:col>
      <xdr:colOff>0</xdr:colOff>
      <xdr:row>4</xdr:row>
      <xdr:rowOff>47625</xdr:rowOff>
    </xdr:from>
    <xdr:to>
      <xdr:col>26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0745450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8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0" y="561975"/>
          <a:ext cx="809625" cy="990600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7"/>
            <a:ext cx="16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9" y="134"/>
            <a:ext cx="16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51"/>
            <a:ext cx="16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2" y="166"/>
            <a:ext cx="16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6"/>
            <a:ext cx="16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9" y="133"/>
            <a:ext cx="15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showGridLines="0" tabSelected="1" view="pageBreakPreview" zoomScale="85" zoomScaleSheetLayoutView="85" zoomScalePageLayoutView="0" workbookViewId="0" topLeftCell="A4">
      <pane xSplit="2" ySplit="5" topLeftCell="L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A27" sqref="AA27"/>
    </sheetView>
  </sheetViews>
  <sheetFormatPr defaultColWidth="9.00390625" defaultRowHeight="13.5"/>
  <cols>
    <col min="1" max="1" width="10.625" style="32" customWidth="1"/>
    <col min="2" max="2" width="5.875" style="11" customWidth="1"/>
    <col min="3" max="8" width="11.625" style="4" customWidth="1"/>
    <col min="9" max="9" width="11.625" style="4" hidden="1" customWidth="1"/>
    <col min="10" max="21" width="11.625" style="4" customWidth="1"/>
    <col min="22" max="22" width="11.625" style="4" hidden="1" customWidth="1"/>
    <col min="23" max="24" width="11.625" style="4" customWidth="1"/>
    <col min="25" max="26" width="11.625" style="26" customWidth="1"/>
    <col min="27" max="16384" width="9.00390625" style="4" customWidth="1"/>
  </cols>
  <sheetData>
    <row r="2" spans="1:26" s="1" customFormat="1" ht="13.5">
      <c r="A2" s="1" t="s">
        <v>60</v>
      </c>
      <c r="B2" s="2"/>
      <c r="Y2" s="17"/>
      <c r="Z2" s="17"/>
    </row>
    <row r="3" spans="2:26" s="1" customFormat="1" ht="13.5">
      <c r="B3" s="2"/>
      <c r="Y3" s="17"/>
      <c r="Z3" s="17"/>
    </row>
    <row r="4" spans="1:26" ht="14.25">
      <c r="A4" s="27"/>
      <c r="B4" s="33"/>
      <c r="C4" s="3"/>
      <c r="D4" s="3"/>
      <c r="E4" s="3"/>
      <c r="F4" s="3"/>
      <c r="G4" s="3"/>
      <c r="H4" s="3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3"/>
      <c r="W4" s="3"/>
      <c r="X4" s="3"/>
      <c r="Y4" s="18"/>
      <c r="Z4" s="18"/>
    </row>
    <row r="5" spans="1:26" ht="14.25">
      <c r="A5" s="28"/>
      <c r="B5" s="5" t="s">
        <v>0</v>
      </c>
      <c r="C5" s="5"/>
      <c r="D5" s="5"/>
      <c r="E5" s="5"/>
      <c r="F5" s="5" t="s">
        <v>7</v>
      </c>
      <c r="G5" s="5"/>
      <c r="H5" s="5" t="s">
        <v>5</v>
      </c>
      <c r="I5" s="44" t="s">
        <v>4</v>
      </c>
      <c r="J5" s="5" t="s">
        <v>61</v>
      </c>
      <c r="K5" s="5" t="s">
        <v>8</v>
      </c>
      <c r="L5" s="5" t="s">
        <v>9</v>
      </c>
      <c r="M5" s="5"/>
      <c r="N5" s="5"/>
      <c r="O5" s="5" t="s">
        <v>31</v>
      </c>
      <c r="P5" s="5" t="s">
        <v>10</v>
      </c>
      <c r="Q5" s="5" t="s">
        <v>11</v>
      </c>
      <c r="R5" s="5" t="s">
        <v>12</v>
      </c>
      <c r="S5" s="5" t="s">
        <v>59</v>
      </c>
      <c r="T5" s="5" t="s">
        <v>13</v>
      </c>
      <c r="U5" s="5" t="s">
        <v>14</v>
      </c>
      <c r="V5" s="44"/>
      <c r="W5" s="5" t="s">
        <v>57</v>
      </c>
      <c r="X5" s="5"/>
      <c r="Y5" s="19"/>
      <c r="Z5" s="19"/>
    </row>
    <row r="6" spans="1:26" ht="14.25">
      <c r="A6" s="28"/>
      <c r="B6" s="5"/>
      <c r="C6" s="5" t="s">
        <v>15</v>
      </c>
      <c r="D6" s="5" t="s">
        <v>16</v>
      </c>
      <c r="E6" s="5" t="s">
        <v>17</v>
      </c>
      <c r="F6" s="5"/>
      <c r="G6" s="5" t="s">
        <v>18</v>
      </c>
      <c r="H6" s="5"/>
      <c r="I6" s="44"/>
      <c r="J6" s="5"/>
      <c r="K6" s="5"/>
      <c r="L6" s="5"/>
      <c r="M6" s="5" t="s">
        <v>19</v>
      </c>
      <c r="N6" s="5" t="s">
        <v>30</v>
      </c>
      <c r="O6" s="5"/>
      <c r="P6" s="5" t="s">
        <v>20</v>
      </c>
      <c r="Q6" s="5" t="s">
        <v>21</v>
      </c>
      <c r="R6" s="5"/>
      <c r="S6" s="5"/>
      <c r="T6" s="5"/>
      <c r="U6" s="5"/>
      <c r="V6" s="44" t="s">
        <v>58</v>
      </c>
      <c r="W6" s="5" t="s">
        <v>22</v>
      </c>
      <c r="X6" s="5" t="s">
        <v>33</v>
      </c>
      <c r="Y6" s="20" t="s">
        <v>2</v>
      </c>
      <c r="Z6" s="34" t="s">
        <v>33</v>
      </c>
    </row>
    <row r="7" spans="1:26" ht="14.25">
      <c r="A7" s="28"/>
      <c r="B7" s="5" t="s">
        <v>1</v>
      </c>
      <c r="C7" s="5"/>
      <c r="D7" s="5"/>
      <c r="E7" s="5"/>
      <c r="F7" s="5" t="s">
        <v>6</v>
      </c>
      <c r="G7" s="5"/>
      <c r="H7" s="5" t="s">
        <v>23</v>
      </c>
      <c r="I7" s="44" t="s">
        <v>23</v>
      </c>
      <c r="J7" s="5" t="s">
        <v>23</v>
      </c>
      <c r="K7" s="5" t="s">
        <v>24</v>
      </c>
      <c r="L7" s="5" t="s">
        <v>24</v>
      </c>
      <c r="M7" s="35"/>
      <c r="N7" s="35"/>
      <c r="O7" s="5" t="s">
        <v>32</v>
      </c>
      <c r="P7" s="5" t="s">
        <v>25</v>
      </c>
      <c r="Q7" s="5" t="s">
        <v>25</v>
      </c>
      <c r="R7" s="5" t="s">
        <v>26</v>
      </c>
      <c r="S7" s="5" t="s">
        <v>25</v>
      </c>
      <c r="T7" s="5" t="s">
        <v>27</v>
      </c>
      <c r="U7" s="5" t="s">
        <v>28</v>
      </c>
      <c r="V7" s="44"/>
      <c r="W7" s="5" t="s">
        <v>29</v>
      </c>
      <c r="X7" s="5" t="s">
        <v>3</v>
      </c>
      <c r="Y7" s="19"/>
      <c r="Z7" s="34" t="s">
        <v>34</v>
      </c>
    </row>
    <row r="8" spans="1:26" ht="14.25">
      <c r="A8" s="28"/>
      <c r="B8" s="36"/>
      <c r="C8" s="6"/>
      <c r="D8" s="6"/>
      <c r="E8" s="6"/>
      <c r="F8" s="6"/>
      <c r="G8" s="6"/>
      <c r="H8" s="6"/>
      <c r="I8" s="45"/>
      <c r="J8" s="3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6"/>
      <c r="W8" s="6"/>
      <c r="X8" s="6"/>
      <c r="Y8" s="21"/>
      <c r="Z8" s="21"/>
    </row>
    <row r="9" spans="1:26" ht="14.25">
      <c r="A9" s="47" t="s">
        <v>35</v>
      </c>
      <c r="B9" s="48"/>
      <c r="C9" s="7">
        <f>C10+C19</f>
        <v>26210875</v>
      </c>
      <c r="D9" s="7">
        <f aca="true" t="shared" si="0" ref="D9:Z9">D10+D19</f>
        <v>29174193</v>
      </c>
      <c r="E9" s="7">
        <f t="shared" si="0"/>
        <v>1234982</v>
      </c>
      <c r="F9" s="7">
        <f t="shared" si="0"/>
        <v>2533477</v>
      </c>
      <c r="G9" s="7">
        <f t="shared" si="0"/>
        <v>343</v>
      </c>
      <c r="H9" s="7">
        <f t="shared" si="0"/>
        <v>8762</v>
      </c>
      <c r="I9" s="7">
        <f t="shared" si="0"/>
        <v>0</v>
      </c>
      <c r="J9" s="7">
        <f t="shared" si="0"/>
        <v>1172443</v>
      </c>
      <c r="K9" s="7">
        <f t="shared" si="0"/>
        <v>2981473</v>
      </c>
      <c r="L9" s="7">
        <f t="shared" si="0"/>
        <v>372405</v>
      </c>
      <c r="M9" s="7">
        <f t="shared" si="0"/>
        <v>132390</v>
      </c>
      <c r="N9" s="7">
        <f t="shared" si="0"/>
        <v>64914</v>
      </c>
      <c r="O9" s="7">
        <f t="shared" si="0"/>
        <v>25017</v>
      </c>
      <c r="P9" s="7">
        <f t="shared" si="0"/>
        <v>84145</v>
      </c>
      <c r="Q9" s="7">
        <f t="shared" si="0"/>
        <v>502196</v>
      </c>
      <c r="R9" s="7">
        <f t="shared" si="0"/>
        <v>1010537</v>
      </c>
      <c r="S9" s="7">
        <f t="shared" si="0"/>
        <v>356918</v>
      </c>
      <c r="T9" s="7">
        <f t="shared" si="0"/>
        <v>5009479</v>
      </c>
      <c r="U9" s="7">
        <f t="shared" si="0"/>
        <v>133516</v>
      </c>
      <c r="V9" s="7">
        <f t="shared" si="0"/>
        <v>0</v>
      </c>
      <c r="W9" s="7">
        <f t="shared" si="0"/>
        <v>225558</v>
      </c>
      <c r="X9" s="7">
        <f t="shared" si="0"/>
        <v>70782507</v>
      </c>
      <c r="Y9" s="22">
        <f t="shared" si="0"/>
        <v>-7082</v>
      </c>
      <c r="Z9" s="38">
        <f t="shared" si="0"/>
        <v>70775425</v>
      </c>
    </row>
    <row r="10" spans="1:26" ht="13.5">
      <c r="A10" s="47" t="s">
        <v>36</v>
      </c>
      <c r="B10" s="48"/>
      <c r="C10" s="7">
        <f>SUM(C11:C18)</f>
        <v>24075441</v>
      </c>
      <c r="D10" s="7">
        <f aca="true" t="shared" si="1" ref="D10:Z10">SUM(D11:D18)</f>
        <v>26735912</v>
      </c>
      <c r="E10" s="7">
        <f t="shared" si="1"/>
        <v>1073488</v>
      </c>
      <c r="F10" s="7">
        <f t="shared" si="1"/>
        <v>2283200</v>
      </c>
      <c r="G10" s="7">
        <f t="shared" si="1"/>
        <v>339</v>
      </c>
      <c r="H10" s="7">
        <f t="shared" si="1"/>
        <v>8762</v>
      </c>
      <c r="I10" s="7">
        <f t="shared" si="1"/>
        <v>0</v>
      </c>
      <c r="J10" s="7">
        <f t="shared" si="1"/>
        <v>946307</v>
      </c>
      <c r="K10" s="7">
        <f t="shared" si="1"/>
        <v>2406415</v>
      </c>
      <c r="L10" s="7">
        <f t="shared" si="1"/>
        <v>372026</v>
      </c>
      <c r="M10" s="7">
        <f t="shared" si="1"/>
        <v>121949</v>
      </c>
      <c r="N10" s="7">
        <f t="shared" si="1"/>
        <v>59393</v>
      </c>
      <c r="O10" s="7">
        <f t="shared" si="1"/>
        <v>22911</v>
      </c>
      <c r="P10" s="7">
        <f t="shared" si="1"/>
        <v>77031</v>
      </c>
      <c r="Q10" s="7">
        <f t="shared" si="1"/>
        <v>405045</v>
      </c>
      <c r="R10" s="7">
        <f t="shared" si="1"/>
        <v>860438</v>
      </c>
      <c r="S10" s="7">
        <f t="shared" si="1"/>
        <v>312031</v>
      </c>
      <c r="T10" s="7">
        <f t="shared" si="1"/>
        <v>4460330</v>
      </c>
      <c r="U10" s="7">
        <f t="shared" si="1"/>
        <v>123117</v>
      </c>
      <c r="V10" s="7">
        <f t="shared" si="1"/>
        <v>0</v>
      </c>
      <c r="W10" s="7">
        <f t="shared" si="1"/>
        <v>208547</v>
      </c>
      <c r="X10" s="7">
        <f t="shared" si="1"/>
        <v>64135588</v>
      </c>
      <c r="Y10" s="23">
        <f t="shared" si="1"/>
        <v>-523</v>
      </c>
      <c r="Z10" s="39">
        <f t="shared" si="1"/>
        <v>64135065</v>
      </c>
    </row>
    <row r="11" spans="1:26" ht="13.5">
      <c r="A11" s="29" t="s">
        <v>37</v>
      </c>
      <c r="B11" s="15"/>
      <c r="C11" s="8">
        <v>9275075</v>
      </c>
      <c r="D11" s="8">
        <v>9229378</v>
      </c>
      <c r="E11" s="8">
        <v>303669</v>
      </c>
      <c r="F11" s="8">
        <v>742104</v>
      </c>
      <c r="G11" s="8">
        <v>0</v>
      </c>
      <c r="H11" s="8">
        <v>5346</v>
      </c>
      <c r="I11" s="8">
        <v>0</v>
      </c>
      <c r="J11" s="8">
        <v>213771</v>
      </c>
      <c r="K11" s="8">
        <v>543611</v>
      </c>
      <c r="L11" s="8">
        <v>0</v>
      </c>
      <c r="M11" s="8">
        <v>44882</v>
      </c>
      <c r="N11" s="8">
        <v>21933</v>
      </c>
      <c r="O11" s="8">
        <v>8470</v>
      </c>
      <c r="P11" s="8">
        <v>9984</v>
      </c>
      <c r="Q11" s="8">
        <v>91491</v>
      </c>
      <c r="R11" s="8">
        <v>320599</v>
      </c>
      <c r="S11" s="8">
        <v>72996</v>
      </c>
      <c r="T11" s="8">
        <v>1499929</v>
      </c>
      <c r="U11" s="8">
        <v>46852</v>
      </c>
      <c r="V11" s="8">
        <v>0</v>
      </c>
      <c r="W11" s="8">
        <v>9211</v>
      </c>
      <c r="X11" s="12">
        <f>SUM(C11:U11)-W11</f>
        <v>22420879</v>
      </c>
      <c r="Y11" s="24">
        <v>2506</v>
      </c>
      <c r="Z11" s="40">
        <f>X11+Y11</f>
        <v>22423385</v>
      </c>
    </row>
    <row r="12" spans="1:26" ht="13.5">
      <c r="A12" s="29" t="s">
        <v>38</v>
      </c>
      <c r="B12" s="15"/>
      <c r="C12" s="8">
        <v>2186982</v>
      </c>
      <c r="D12" s="8">
        <v>2847265</v>
      </c>
      <c r="E12" s="8">
        <v>100046</v>
      </c>
      <c r="F12" s="8">
        <v>236169</v>
      </c>
      <c r="G12" s="8">
        <v>0</v>
      </c>
      <c r="H12" s="8">
        <v>3416</v>
      </c>
      <c r="I12" s="8"/>
      <c r="J12" s="8">
        <v>115078</v>
      </c>
      <c r="K12" s="8">
        <v>292636</v>
      </c>
      <c r="L12" s="8">
        <v>0</v>
      </c>
      <c r="M12" s="8">
        <v>10509</v>
      </c>
      <c r="N12" s="8">
        <v>5175</v>
      </c>
      <c r="O12" s="8">
        <v>1991</v>
      </c>
      <c r="P12" s="8">
        <v>22080</v>
      </c>
      <c r="Q12" s="8">
        <v>48976</v>
      </c>
      <c r="R12" s="8">
        <v>79002</v>
      </c>
      <c r="S12" s="8">
        <v>45193</v>
      </c>
      <c r="T12" s="8">
        <v>432134</v>
      </c>
      <c r="U12" s="8">
        <v>11279</v>
      </c>
      <c r="V12" s="8"/>
      <c r="W12" s="8">
        <v>926</v>
      </c>
      <c r="X12" s="8">
        <f aca="true" t="shared" si="2" ref="X12:X18">SUM(C12:U12)-W12</f>
        <v>6437005</v>
      </c>
      <c r="Y12" s="24">
        <v>-8338</v>
      </c>
      <c r="Z12" s="40">
        <f aca="true" t="shared" si="3" ref="Z12:Z18">X12+Y12</f>
        <v>6428667</v>
      </c>
    </row>
    <row r="13" spans="1:26" ht="13.5">
      <c r="A13" s="29" t="s">
        <v>39</v>
      </c>
      <c r="B13" s="15"/>
      <c r="C13" s="8">
        <v>6244596</v>
      </c>
      <c r="D13" s="8">
        <v>7197038</v>
      </c>
      <c r="E13" s="8">
        <v>312348</v>
      </c>
      <c r="F13" s="8">
        <v>623357</v>
      </c>
      <c r="G13" s="8">
        <v>0</v>
      </c>
      <c r="H13" s="8">
        <v>0</v>
      </c>
      <c r="I13" s="8">
        <v>0</v>
      </c>
      <c r="J13" s="8">
        <v>245339</v>
      </c>
      <c r="K13" s="8">
        <v>623882</v>
      </c>
      <c r="L13" s="8">
        <v>370105</v>
      </c>
      <c r="M13" s="8">
        <v>33508</v>
      </c>
      <c r="N13" s="8">
        <v>16021</v>
      </c>
      <c r="O13" s="8">
        <v>6197</v>
      </c>
      <c r="P13" s="8">
        <v>39725</v>
      </c>
      <c r="Q13" s="8">
        <v>105354</v>
      </c>
      <c r="R13" s="8">
        <v>201586</v>
      </c>
      <c r="S13" s="8">
        <v>51214</v>
      </c>
      <c r="T13" s="8">
        <v>1171482</v>
      </c>
      <c r="U13" s="8">
        <v>32272</v>
      </c>
      <c r="V13" s="8">
        <v>0</v>
      </c>
      <c r="W13" s="8">
        <v>100150</v>
      </c>
      <c r="X13" s="8">
        <f t="shared" si="2"/>
        <v>17173874</v>
      </c>
      <c r="Y13" s="24">
        <v>837</v>
      </c>
      <c r="Z13" s="40">
        <f t="shared" si="3"/>
        <v>17174711</v>
      </c>
    </row>
    <row r="14" spans="1:26" ht="13.5">
      <c r="A14" s="29" t="s">
        <v>40</v>
      </c>
      <c r="B14" s="15"/>
      <c r="C14" s="8">
        <v>1684841</v>
      </c>
      <c r="D14" s="8">
        <v>2020605</v>
      </c>
      <c r="E14" s="8">
        <v>82071</v>
      </c>
      <c r="F14" s="8">
        <v>192444</v>
      </c>
      <c r="G14" s="8">
        <v>101</v>
      </c>
      <c r="H14" s="8">
        <v>0</v>
      </c>
      <c r="I14" s="8"/>
      <c r="J14" s="8">
        <v>84305</v>
      </c>
      <c r="K14" s="8">
        <v>214386</v>
      </c>
      <c r="L14" s="8">
        <v>1921</v>
      </c>
      <c r="M14" s="8">
        <v>8504</v>
      </c>
      <c r="N14" s="8">
        <v>4219</v>
      </c>
      <c r="O14" s="8">
        <v>1619</v>
      </c>
      <c r="P14" s="8">
        <v>0</v>
      </c>
      <c r="Q14" s="8">
        <v>36010</v>
      </c>
      <c r="R14" s="8">
        <v>59345</v>
      </c>
      <c r="S14" s="8">
        <v>45914</v>
      </c>
      <c r="T14" s="8">
        <v>352873</v>
      </c>
      <c r="U14" s="8">
        <v>9831</v>
      </c>
      <c r="V14" s="8"/>
      <c r="W14" s="8">
        <v>2643</v>
      </c>
      <c r="X14" s="8">
        <f t="shared" si="2"/>
        <v>4796346</v>
      </c>
      <c r="Y14" s="24">
        <v>227</v>
      </c>
      <c r="Z14" s="40">
        <f t="shared" si="3"/>
        <v>4796573</v>
      </c>
    </row>
    <row r="15" spans="1:26" ht="13.5">
      <c r="A15" s="29" t="s">
        <v>41</v>
      </c>
      <c r="B15" s="15"/>
      <c r="C15" s="8">
        <v>1160023</v>
      </c>
      <c r="D15" s="8">
        <v>1189911</v>
      </c>
      <c r="E15" s="8">
        <v>69338</v>
      </c>
      <c r="F15" s="8">
        <v>136035</v>
      </c>
      <c r="G15" s="8">
        <v>238</v>
      </c>
      <c r="H15" s="8">
        <v>0</v>
      </c>
      <c r="I15" s="8"/>
      <c r="J15" s="8">
        <v>70553</v>
      </c>
      <c r="K15" s="8">
        <v>179413</v>
      </c>
      <c r="L15" s="8">
        <v>0</v>
      </c>
      <c r="M15" s="8">
        <v>5849</v>
      </c>
      <c r="N15" s="8">
        <v>2894</v>
      </c>
      <c r="O15" s="8">
        <v>1115</v>
      </c>
      <c r="P15" s="8">
        <v>0</v>
      </c>
      <c r="Q15" s="8">
        <v>30407</v>
      </c>
      <c r="R15" s="8">
        <v>54766</v>
      </c>
      <c r="S15" s="8">
        <v>6302</v>
      </c>
      <c r="T15" s="8">
        <v>264804</v>
      </c>
      <c r="U15" s="8">
        <v>5405</v>
      </c>
      <c r="V15" s="8"/>
      <c r="W15" s="8">
        <v>6344</v>
      </c>
      <c r="X15" s="8">
        <f t="shared" si="2"/>
        <v>3170709</v>
      </c>
      <c r="Y15" s="24">
        <v>-4919</v>
      </c>
      <c r="Z15" s="40">
        <f t="shared" si="3"/>
        <v>3165790</v>
      </c>
    </row>
    <row r="16" spans="1:26" ht="13.5">
      <c r="A16" s="29" t="s">
        <v>42</v>
      </c>
      <c r="B16" s="15"/>
      <c r="C16" s="9">
        <v>1283405</v>
      </c>
      <c r="D16" s="8">
        <v>1878513</v>
      </c>
      <c r="E16" s="8">
        <v>79100</v>
      </c>
      <c r="F16" s="8">
        <v>147907</v>
      </c>
      <c r="G16" s="8">
        <v>0</v>
      </c>
      <c r="H16" s="8">
        <v>0</v>
      </c>
      <c r="I16" s="8"/>
      <c r="J16" s="8">
        <v>89358</v>
      </c>
      <c r="K16" s="8">
        <v>227232</v>
      </c>
      <c r="L16" s="8">
        <v>0</v>
      </c>
      <c r="M16" s="8">
        <v>7927</v>
      </c>
      <c r="N16" s="8">
        <v>3751</v>
      </c>
      <c r="O16" s="8">
        <v>1450</v>
      </c>
      <c r="P16" s="8">
        <v>0</v>
      </c>
      <c r="Q16" s="8">
        <v>38208</v>
      </c>
      <c r="R16" s="8">
        <v>48562</v>
      </c>
      <c r="S16" s="8">
        <v>26350</v>
      </c>
      <c r="T16" s="8">
        <v>285426</v>
      </c>
      <c r="U16" s="8">
        <v>8032</v>
      </c>
      <c r="V16" s="8"/>
      <c r="W16" s="8">
        <v>9660</v>
      </c>
      <c r="X16" s="8">
        <f t="shared" si="2"/>
        <v>4115561</v>
      </c>
      <c r="Y16" s="24">
        <v>1499</v>
      </c>
      <c r="Z16" s="40">
        <f t="shared" si="3"/>
        <v>4117060</v>
      </c>
    </row>
    <row r="17" spans="1:26" ht="13.5">
      <c r="A17" s="30" t="s">
        <v>43</v>
      </c>
      <c r="B17" s="15"/>
      <c r="C17" s="8">
        <v>858235</v>
      </c>
      <c r="D17" s="8">
        <v>959251</v>
      </c>
      <c r="E17" s="8">
        <v>41958</v>
      </c>
      <c r="F17" s="8">
        <v>83704</v>
      </c>
      <c r="G17" s="8">
        <v>0</v>
      </c>
      <c r="H17" s="8">
        <v>0</v>
      </c>
      <c r="I17" s="8"/>
      <c r="J17" s="8">
        <v>41796</v>
      </c>
      <c r="K17" s="8">
        <v>106287</v>
      </c>
      <c r="L17" s="8">
        <v>0</v>
      </c>
      <c r="M17" s="8">
        <v>4357</v>
      </c>
      <c r="N17" s="8">
        <v>2131</v>
      </c>
      <c r="O17" s="8">
        <v>819</v>
      </c>
      <c r="P17" s="8">
        <v>0</v>
      </c>
      <c r="Q17" s="8">
        <v>17882</v>
      </c>
      <c r="R17" s="8">
        <v>30719</v>
      </c>
      <c r="S17" s="8">
        <v>60798</v>
      </c>
      <c r="T17" s="8">
        <v>174979</v>
      </c>
      <c r="U17" s="8">
        <v>3436</v>
      </c>
      <c r="V17" s="8"/>
      <c r="W17" s="8">
        <v>4594</v>
      </c>
      <c r="X17" s="8">
        <f t="shared" si="2"/>
        <v>2381758</v>
      </c>
      <c r="Y17" s="24">
        <v>7136</v>
      </c>
      <c r="Z17" s="40">
        <f t="shared" si="3"/>
        <v>2388894</v>
      </c>
    </row>
    <row r="18" spans="1:26" ht="13.5">
      <c r="A18" s="29" t="s">
        <v>44</v>
      </c>
      <c r="B18" s="15"/>
      <c r="C18" s="8">
        <v>1382284</v>
      </c>
      <c r="D18" s="8">
        <v>1413951</v>
      </c>
      <c r="E18" s="8">
        <v>84958</v>
      </c>
      <c r="F18" s="8">
        <v>121480</v>
      </c>
      <c r="G18" s="8">
        <v>0</v>
      </c>
      <c r="H18" s="8">
        <v>0</v>
      </c>
      <c r="I18" s="8"/>
      <c r="J18" s="8">
        <v>86107</v>
      </c>
      <c r="K18" s="8">
        <v>218968</v>
      </c>
      <c r="L18" s="8">
        <v>0</v>
      </c>
      <c r="M18" s="8">
        <v>6413</v>
      </c>
      <c r="N18" s="8">
        <v>3269</v>
      </c>
      <c r="O18" s="8">
        <v>1250</v>
      </c>
      <c r="P18" s="8">
        <v>5242</v>
      </c>
      <c r="Q18" s="8">
        <v>36717</v>
      </c>
      <c r="R18" s="8">
        <v>65859</v>
      </c>
      <c r="S18" s="8">
        <v>3264</v>
      </c>
      <c r="T18" s="8">
        <v>278703</v>
      </c>
      <c r="U18" s="8">
        <v>6010</v>
      </c>
      <c r="V18" s="8"/>
      <c r="W18" s="8">
        <v>75019</v>
      </c>
      <c r="X18" s="10">
        <f t="shared" si="2"/>
        <v>3639456</v>
      </c>
      <c r="Y18" s="24">
        <v>529</v>
      </c>
      <c r="Z18" s="40">
        <f t="shared" si="3"/>
        <v>3639985</v>
      </c>
    </row>
    <row r="19" spans="1:26" ht="13.5">
      <c r="A19" s="47" t="s">
        <v>45</v>
      </c>
      <c r="B19" s="48"/>
      <c r="C19" s="7">
        <f>SUM(C20:C30)</f>
        <v>2135434</v>
      </c>
      <c r="D19" s="7">
        <f>SUM(D20:D30)</f>
        <v>2438281</v>
      </c>
      <c r="E19" s="7">
        <f>SUM(E20:E30)</f>
        <v>161494</v>
      </c>
      <c r="F19" s="7">
        <f>SUM(F20:F30)</f>
        <v>250277</v>
      </c>
      <c r="G19" s="7">
        <f>SUM(G20:G30)</f>
        <v>4</v>
      </c>
      <c r="H19" s="7">
        <f>SUM(H20:H30)</f>
        <v>0</v>
      </c>
      <c r="I19" s="7">
        <f>SUM(I20:I30)</f>
        <v>0</v>
      </c>
      <c r="J19" s="7">
        <f>SUM(J20:J30)</f>
        <v>226136</v>
      </c>
      <c r="K19" s="7">
        <f>SUM(K20:K30)</f>
        <v>575058</v>
      </c>
      <c r="L19" s="7">
        <f>SUM(L20:L30)</f>
        <v>379</v>
      </c>
      <c r="M19" s="7">
        <f>SUM(M20:M30)</f>
        <v>10441</v>
      </c>
      <c r="N19" s="7">
        <f>SUM(N20:N30)</f>
        <v>5521</v>
      </c>
      <c r="O19" s="7">
        <f>SUM(O20:O30)</f>
        <v>2106</v>
      </c>
      <c r="P19" s="7">
        <f>SUM(P20:P30)</f>
        <v>7114</v>
      </c>
      <c r="Q19" s="7">
        <f>SUM(Q20:Q30)</f>
        <v>97151</v>
      </c>
      <c r="R19" s="7">
        <f>SUM(R20:R30)</f>
        <v>150099</v>
      </c>
      <c r="S19" s="7">
        <f>SUM(S20:S30)</f>
        <v>44887</v>
      </c>
      <c r="T19" s="7">
        <f>SUM(T20:T30)</f>
        <v>549149</v>
      </c>
      <c r="U19" s="7">
        <f>SUM(U20:U30)</f>
        <v>10399</v>
      </c>
      <c r="V19" s="7">
        <f>SUM(V20:V30)</f>
        <v>0</v>
      </c>
      <c r="W19" s="7">
        <f>SUM(W20:W30)</f>
        <v>17011</v>
      </c>
      <c r="X19" s="7">
        <f>SUM(X20:X30)</f>
        <v>6646919</v>
      </c>
      <c r="Y19" s="23">
        <f>SUM(Y20:Y30)</f>
        <v>-6559</v>
      </c>
      <c r="Z19" s="41">
        <f>SUM(Z20:Z30)</f>
        <v>6640360</v>
      </c>
    </row>
    <row r="20" spans="1:26" ht="13.5">
      <c r="A20" s="29" t="s">
        <v>46</v>
      </c>
      <c r="B20" s="15"/>
      <c r="C20" s="13">
        <v>366454</v>
      </c>
      <c r="D20" s="8">
        <v>418002</v>
      </c>
      <c r="E20" s="8">
        <v>31236</v>
      </c>
      <c r="F20" s="8">
        <v>37111</v>
      </c>
      <c r="G20" s="8">
        <v>4</v>
      </c>
      <c r="H20" s="8">
        <v>0</v>
      </c>
      <c r="I20" s="8"/>
      <c r="J20" s="8">
        <v>37554</v>
      </c>
      <c r="K20" s="8">
        <v>95502</v>
      </c>
      <c r="L20" s="8">
        <v>0</v>
      </c>
      <c r="M20" s="8">
        <v>1746</v>
      </c>
      <c r="N20" s="8">
        <v>937</v>
      </c>
      <c r="O20" s="8">
        <v>355</v>
      </c>
      <c r="P20" s="8">
        <v>0</v>
      </c>
      <c r="Q20" s="8">
        <v>16295</v>
      </c>
      <c r="R20" s="8">
        <v>21721</v>
      </c>
      <c r="S20" s="8">
        <v>4144</v>
      </c>
      <c r="T20" s="8">
        <v>100808</v>
      </c>
      <c r="U20" s="8">
        <v>2067</v>
      </c>
      <c r="V20" s="8"/>
      <c r="W20" s="8">
        <v>1322</v>
      </c>
      <c r="X20" s="8">
        <f aca="true" t="shared" si="4" ref="X20:X30">SUM(C20:U20)-W20</f>
        <v>1132614</v>
      </c>
      <c r="Y20" s="24">
        <v>-6520</v>
      </c>
      <c r="Z20" s="40">
        <f aca="true" t="shared" si="5" ref="Z20:Z30">X20+Y20</f>
        <v>1126094</v>
      </c>
    </row>
    <row r="21" spans="1:26" ht="13.5">
      <c r="A21" s="29" t="s">
        <v>47</v>
      </c>
      <c r="B21" s="15"/>
      <c r="C21" s="13">
        <v>139250</v>
      </c>
      <c r="D21" s="8">
        <v>204797</v>
      </c>
      <c r="E21" s="8">
        <v>10604</v>
      </c>
      <c r="F21" s="8">
        <v>13491</v>
      </c>
      <c r="G21" s="8">
        <v>0</v>
      </c>
      <c r="H21" s="8">
        <v>0</v>
      </c>
      <c r="I21" s="8"/>
      <c r="J21" s="8">
        <v>23443</v>
      </c>
      <c r="K21" s="8">
        <v>59613</v>
      </c>
      <c r="L21" s="8">
        <v>0</v>
      </c>
      <c r="M21" s="8">
        <v>661</v>
      </c>
      <c r="N21" s="8">
        <v>343</v>
      </c>
      <c r="O21" s="8">
        <v>131</v>
      </c>
      <c r="P21" s="8">
        <v>0</v>
      </c>
      <c r="Q21" s="8">
        <v>10049</v>
      </c>
      <c r="R21" s="8">
        <v>11394</v>
      </c>
      <c r="S21" s="8">
        <v>705</v>
      </c>
      <c r="T21" s="8">
        <v>38374</v>
      </c>
      <c r="U21" s="8">
        <v>1152</v>
      </c>
      <c r="V21" s="8"/>
      <c r="W21" s="8">
        <v>1162</v>
      </c>
      <c r="X21" s="8">
        <f t="shared" si="4"/>
        <v>512845</v>
      </c>
      <c r="Y21" s="24">
        <v>87</v>
      </c>
      <c r="Z21" s="40">
        <f t="shared" si="5"/>
        <v>512932</v>
      </c>
    </row>
    <row r="22" spans="1:26" ht="13.5">
      <c r="A22" s="29" t="s">
        <v>48</v>
      </c>
      <c r="B22" s="15"/>
      <c r="C22" s="13">
        <v>113736</v>
      </c>
      <c r="D22" s="8">
        <v>107274</v>
      </c>
      <c r="E22" s="8">
        <v>7523</v>
      </c>
      <c r="F22" s="8">
        <v>14139</v>
      </c>
      <c r="G22" s="8">
        <v>0</v>
      </c>
      <c r="H22" s="8">
        <v>0</v>
      </c>
      <c r="I22" s="8"/>
      <c r="J22" s="8">
        <v>11106</v>
      </c>
      <c r="K22" s="8">
        <v>28243</v>
      </c>
      <c r="L22" s="8">
        <v>0</v>
      </c>
      <c r="M22" s="8">
        <v>472</v>
      </c>
      <c r="N22" s="8">
        <v>280</v>
      </c>
      <c r="O22" s="8">
        <v>105</v>
      </c>
      <c r="P22" s="8">
        <v>0</v>
      </c>
      <c r="Q22" s="8">
        <v>4682</v>
      </c>
      <c r="R22" s="8">
        <v>7078</v>
      </c>
      <c r="S22" s="8">
        <v>2786</v>
      </c>
      <c r="T22" s="8">
        <v>30812</v>
      </c>
      <c r="U22" s="8">
        <v>0</v>
      </c>
      <c r="V22" s="8"/>
      <c r="W22" s="8">
        <v>0</v>
      </c>
      <c r="X22" s="8">
        <f t="shared" si="4"/>
        <v>328236</v>
      </c>
      <c r="Y22" s="24">
        <v>152</v>
      </c>
      <c r="Z22" s="40">
        <f t="shared" si="5"/>
        <v>328388</v>
      </c>
    </row>
    <row r="23" spans="1:26" ht="13.5">
      <c r="A23" s="29" t="s">
        <v>49</v>
      </c>
      <c r="B23" s="15"/>
      <c r="C23" s="13">
        <v>118616</v>
      </c>
      <c r="D23" s="8">
        <v>199185</v>
      </c>
      <c r="E23" s="8">
        <v>10667</v>
      </c>
      <c r="F23" s="8">
        <v>13208</v>
      </c>
      <c r="G23" s="8">
        <v>0</v>
      </c>
      <c r="H23" s="8">
        <v>0</v>
      </c>
      <c r="I23" s="8"/>
      <c r="J23" s="8">
        <v>20460</v>
      </c>
      <c r="K23" s="8">
        <v>52029</v>
      </c>
      <c r="L23" s="8">
        <v>0</v>
      </c>
      <c r="M23" s="8">
        <v>529</v>
      </c>
      <c r="N23" s="8">
        <v>299</v>
      </c>
      <c r="O23" s="8">
        <v>114</v>
      </c>
      <c r="P23" s="8">
        <v>0</v>
      </c>
      <c r="Q23" s="8">
        <v>8672</v>
      </c>
      <c r="R23" s="8">
        <v>11842</v>
      </c>
      <c r="S23" s="8">
        <v>1700</v>
      </c>
      <c r="T23" s="8">
        <v>35026</v>
      </c>
      <c r="U23" s="8">
        <v>712</v>
      </c>
      <c r="V23" s="8"/>
      <c r="W23" s="8">
        <v>1581</v>
      </c>
      <c r="X23" s="8">
        <f t="shared" si="4"/>
        <v>471478</v>
      </c>
      <c r="Y23" s="24">
        <v>0</v>
      </c>
      <c r="Z23" s="40">
        <f t="shared" si="5"/>
        <v>471478</v>
      </c>
    </row>
    <row r="24" spans="1:26" ht="13.5">
      <c r="A24" s="29" t="s">
        <v>50</v>
      </c>
      <c r="B24" s="15"/>
      <c r="C24" s="13">
        <v>304649</v>
      </c>
      <c r="D24" s="8">
        <v>412645</v>
      </c>
      <c r="E24" s="8">
        <v>26102</v>
      </c>
      <c r="F24" s="8">
        <v>33081</v>
      </c>
      <c r="G24" s="8">
        <v>0</v>
      </c>
      <c r="H24" s="8">
        <v>0</v>
      </c>
      <c r="I24" s="8"/>
      <c r="J24" s="8">
        <v>48186</v>
      </c>
      <c r="K24" s="8">
        <v>122535</v>
      </c>
      <c r="L24" s="8">
        <v>0</v>
      </c>
      <c r="M24" s="8">
        <v>1517</v>
      </c>
      <c r="N24" s="8">
        <v>785</v>
      </c>
      <c r="O24" s="8">
        <v>300</v>
      </c>
      <c r="P24" s="8">
        <v>7114</v>
      </c>
      <c r="Q24" s="8">
        <v>20812</v>
      </c>
      <c r="R24" s="8">
        <v>27042</v>
      </c>
      <c r="S24" s="8">
        <v>1859</v>
      </c>
      <c r="T24" s="8">
        <v>81234</v>
      </c>
      <c r="U24" s="8">
        <v>2356</v>
      </c>
      <c r="V24" s="8"/>
      <c r="W24" s="8">
        <v>12946</v>
      </c>
      <c r="X24" s="8">
        <f t="shared" si="4"/>
        <v>1077271</v>
      </c>
      <c r="Y24" s="24">
        <v>0</v>
      </c>
      <c r="Z24" s="40">
        <f t="shared" si="5"/>
        <v>1077271</v>
      </c>
    </row>
    <row r="25" spans="1:26" ht="13.5">
      <c r="A25" s="29" t="s">
        <v>51</v>
      </c>
      <c r="B25" s="15"/>
      <c r="C25" s="13">
        <v>223618</v>
      </c>
      <c r="D25" s="8">
        <v>295940</v>
      </c>
      <c r="E25" s="8">
        <v>15423</v>
      </c>
      <c r="F25" s="8">
        <v>23358</v>
      </c>
      <c r="G25" s="8">
        <v>0</v>
      </c>
      <c r="H25" s="8">
        <v>0</v>
      </c>
      <c r="I25" s="8"/>
      <c r="J25" s="8">
        <v>21617</v>
      </c>
      <c r="K25" s="8">
        <v>54971</v>
      </c>
      <c r="L25" s="8">
        <v>0</v>
      </c>
      <c r="M25" s="8">
        <v>1083</v>
      </c>
      <c r="N25" s="8">
        <v>567</v>
      </c>
      <c r="O25" s="8">
        <v>215</v>
      </c>
      <c r="P25" s="8">
        <v>0</v>
      </c>
      <c r="Q25" s="8">
        <v>9209</v>
      </c>
      <c r="R25" s="8">
        <v>13178</v>
      </c>
      <c r="S25" s="8">
        <v>2858</v>
      </c>
      <c r="T25" s="8">
        <v>58850</v>
      </c>
      <c r="U25" s="8">
        <v>1380</v>
      </c>
      <c r="V25" s="8"/>
      <c r="W25" s="8">
        <v>0</v>
      </c>
      <c r="X25" s="8">
        <f t="shared" si="4"/>
        <v>722267</v>
      </c>
      <c r="Y25" s="24">
        <v>-48</v>
      </c>
      <c r="Z25" s="40">
        <f t="shared" si="5"/>
        <v>722219</v>
      </c>
    </row>
    <row r="26" spans="1:26" ht="13.5">
      <c r="A26" s="29" t="s">
        <v>52</v>
      </c>
      <c r="B26" s="15"/>
      <c r="C26" s="13">
        <v>179698</v>
      </c>
      <c r="D26" s="8">
        <v>193868</v>
      </c>
      <c r="E26" s="8">
        <v>13309</v>
      </c>
      <c r="F26" s="8">
        <v>23252</v>
      </c>
      <c r="G26" s="8">
        <v>0</v>
      </c>
      <c r="H26" s="8">
        <v>0</v>
      </c>
      <c r="I26" s="8"/>
      <c r="J26" s="8">
        <v>17853</v>
      </c>
      <c r="K26" s="8">
        <v>45401</v>
      </c>
      <c r="L26" s="8">
        <v>0</v>
      </c>
      <c r="M26" s="8">
        <v>957</v>
      </c>
      <c r="N26" s="8">
        <v>464</v>
      </c>
      <c r="O26" s="8">
        <v>179</v>
      </c>
      <c r="P26" s="8">
        <v>0</v>
      </c>
      <c r="Q26" s="8">
        <v>7606</v>
      </c>
      <c r="R26" s="8">
        <v>11938</v>
      </c>
      <c r="S26" s="8">
        <v>3342</v>
      </c>
      <c r="T26" s="8">
        <v>46715</v>
      </c>
      <c r="U26" s="8">
        <v>1002</v>
      </c>
      <c r="V26" s="8"/>
      <c r="W26" s="8">
        <v>0</v>
      </c>
      <c r="X26" s="8">
        <f t="shared" si="4"/>
        <v>545584</v>
      </c>
      <c r="Y26" s="24">
        <v>489</v>
      </c>
      <c r="Z26" s="40">
        <f t="shared" si="5"/>
        <v>546073</v>
      </c>
    </row>
    <row r="27" spans="1:26" ht="13.5">
      <c r="A27" s="29" t="s">
        <v>53</v>
      </c>
      <c r="B27" s="15"/>
      <c r="C27" s="13">
        <v>71717</v>
      </c>
      <c r="D27" s="8">
        <v>59873</v>
      </c>
      <c r="E27" s="8">
        <v>5026</v>
      </c>
      <c r="F27" s="8">
        <v>10678</v>
      </c>
      <c r="G27" s="8">
        <v>0</v>
      </c>
      <c r="H27" s="8">
        <v>0</v>
      </c>
      <c r="I27" s="8"/>
      <c r="J27" s="8">
        <v>6007</v>
      </c>
      <c r="K27" s="8">
        <v>15275</v>
      </c>
      <c r="L27" s="8">
        <v>0</v>
      </c>
      <c r="M27" s="8">
        <v>341</v>
      </c>
      <c r="N27" s="8">
        <v>181</v>
      </c>
      <c r="O27" s="8">
        <v>69</v>
      </c>
      <c r="P27" s="8">
        <v>0</v>
      </c>
      <c r="Q27" s="8">
        <v>2550</v>
      </c>
      <c r="R27" s="8">
        <v>7659</v>
      </c>
      <c r="S27" s="8">
        <v>335</v>
      </c>
      <c r="T27" s="8">
        <v>16260</v>
      </c>
      <c r="U27" s="8">
        <v>0</v>
      </c>
      <c r="V27" s="8"/>
      <c r="W27" s="8">
        <v>0</v>
      </c>
      <c r="X27" s="8">
        <f t="shared" si="4"/>
        <v>195971</v>
      </c>
      <c r="Y27" s="24">
        <v>0</v>
      </c>
      <c r="Z27" s="40">
        <f t="shared" si="5"/>
        <v>195971</v>
      </c>
    </row>
    <row r="28" spans="1:26" ht="13.5">
      <c r="A28" s="29" t="s">
        <v>54</v>
      </c>
      <c r="B28" s="15"/>
      <c r="C28" s="13">
        <v>105442</v>
      </c>
      <c r="D28" s="8">
        <v>83449</v>
      </c>
      <c r="E28" s="8">
        <v>6593</v>
      </c>
      <c r="F28" s="8">
        <v>12547</v>
      </c>
      <c r="G28" s="8">
        <v>0</v>
      </c>
      <c r="H28" s="8">
        <v>0</v>
      </c>
      <c r="I28" s="8"/>
      <c r="J28" s="8">
        <v>5109</v>
      </c>
      <c r="K28" s="8">
        <v>12992</v>
      </c>
      <c r="L28" s="8">
        <v>0</v>
      </c>
      <c r="M28" s="8">
        <v>558</v>
      </c>
      <c r="N28" s="8">
        <v>272</v>
      </c>
      <c r="O28" s="8">
        <v>107</v>
      </c>
      <c r="P28" s="8">
        <v>0</v>
      </c>
      <c r="Q28" s="8">
        <v>2246</v>
      </c>
      <c r="R28" s="8">
        <v>5052</v>
      </c>
      <c r="S28" s="8">
        <v>2166</v>
      </c>
      <c r="T28" s="8">
        <v>22635</v>
      </c>
      <c r="U28" s="8">
        <v>0</v>
      </c>
      <c r="V28" s="8"/>
      <c r="W28" s="8">
        <v>0</v>
      </c>
      <c r="X28" s="8">
        <f t="shared" si="4"/>
        <v>259168</v>
      </c>
      <c r="Y28" s="24">
        <v>0</v>
      </c>
      <c r="Z28" s="40">
        <f t="shared" si="5"/>
        <v>259168</v>
      </c>
    </row>
    <row r="29" spans="1:26" ht="13.5">
      <c r="A29" s="29" t="s">
        <v>55</v>
      </c>
      <c r="B29" s="15"/>
      <c r="C29" s="13">
        <v>16138</v>
      </c>
      <c r="D29" s="8">
        <v>15777</v>
      </c>
      <c r="E29" s="8">
        <v>1075</v>
      </c>
      <c r="F29" s="8">
        <v>2237</v>
      </c>
      <c r="G29" s="8">
        <v>0</v>
      </c>
      <c r="H29" s="8">
        <v>0</v>
      </c>
      <c r="I29" s="8"/>
      <c r="J29" s="8">
        <v>2977</v>
      </c>
      <c r="K29" s="8">
        <v>7572</v>
      </c>
      <c r="L29" s="8">
        <v>0</v>
      </c>
      <c r="M29" s="8">
        <v>87</v>
      </c>
      <c r="N29" s="8">
        <v>42</v>
      </c>
      <c r="O29" s="8">
        <v>16</v>
      </c>
      <c r="P29" s="8">
        <v>0</v>
      </c>
      <c r="Q29" s="8">
        <v>1259</v>
      </c>
      <c r="R29" s="8">
        <v>2311</v>
      </c>
      <c r="S29" s="8">
        <v>45</v>
      </c>
      <c r="T29" s="8">
        <v>4406</v>
      </c>
      <c r="U29" s="8">
        <v>0</v>
      </c>
      <c r="V29" s="8"/>
      <c r="W29" s="8">
        <v>0</v>
      </c>
      <c r="X29" s="8">
        <f t="shared" si="4"/>
        <v>53942</v>
      </c>
      <c r="Y29" s="24">
        <v>0</v>
      </c>
      <c r="Z29" s="40">
        <f t="shared" si="5"/>
        <v>53942</v>
      </c>
    </row>
    <row r="30" spans="1:26" ht="13.5">
      <c r="A30" s="31" t="s">
        <v>56</v>
      </c>
      <c r="B30" s="16"/>
      <c r="C30" s="14">
        <v>496116</v>
      </c>
      <c r="D30" s="10">
        <v>447471</v>
      </c>
      <c r="E30" s="10">
        <v>33936</v>
      </c>
      <c r="F30" s="10">
        <v>67175</v>
      </c>
      <c r="G30" s="10">
        <v>0</v>
      </c>
      <c r="H30" s="10">
        <v>0</v>
      </c>
      <c r="I30" s="10"/>
      <c r="J30" s="10">
        <v>31824</v>
      </c>
      <c r="K30" s="10">
        <v>80925</v>
      </c>
      <c r="L30" s="10">
        <v>379</v>
      </c>
      <c r="M30" s="10">
        <v>2490</v>
      </c>
      <c r="N30" s="10">
        <v>1351</v>
      </c>
      <c r="O30" s="10">
        <v>515</v>
      </c>
      <c r="P30" s="10">
        <v>0</v>
      </c>
      <c r="Q30" s="10">
        <v>13771</v>
      </c>
      <c r="R30" s="10">
        <v>30884</v>
      </c>
      <c r="S30" s="10">
        <v>24947</v>
      </c>
      <c r="T30" s="10">
        <v>114029</v>
      </c>
      <c r="U30" s="10">
        <v>1730</v>
      </c>
      <c r="V30" s="10"/>
      <c r="W30" s="10">
        <v>0</v>
      </c>
      <c r="X30" s="10">
        <f t="shared" si="4"/>
        <v>1347543</v>
      </c>
      <c r="Y30" s="25">
        <v>-719</v>
      </c>
      <c r="Z30" s="42">
        <f t="shared" si="5"/>
        <v>1346824</v>
      </c>
    </row>
    <row r="32" ht="13.5">
      <c r="Y32" s="4"/>
    </row>
    <row r="33" ht="13.5">
      <c r="Y33" s="4"/>
    </row>
    <row r="34" ht="13.5">
      <c r="Y34" s="4"/>
    </row>
  </sheetData>
  <sheetProtection/>
  <mergeCells count="3">
    <mergeCell ref="A9:B9"/>
    <mergeCell ref="A10:B10"/>
    <mergeCell ref="A19:B19"/>
  </mergeCells>
  <printOptions/>
  <pageMargins left="0.5905511811023623" right="0.5905511811023623" top="0.984251968503937" bottom="0.3937007874015748" header="0.5118110236220472" footer="0.5118110236220472"/>
  <pageSetup fitToWidth="2" fitToHeight="1" horizontalDpi="600" verticalDpi="600" orientation="landscape" paperSize="9" scale="86" r:id="rId2"/>
  <headerFooter alignWithMargins="0">
    <oddHeader>&amp;C&amp;14第７７表　市町村別基準財政収入額総括表&amp;R&amp;14&amp;Y（単位：千円）</oddHeader>
    <oddFooter>&amp;C- &amp;P -</oddFooter>
  </headerFooter>
  <colBreaks count="1" manualBreakCount="1">
    <brk id="15" min="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中村　幸治</cp:lastModifiedBy>
  <cp:lastPrinted>2012-12-27T06:03:10Z</cp:lastPrinted>
  <dcterms:created xsi:type="dcterms:W3CDTF">2006-01-19T09:04:04Z</dcterms:created>
  <dcterms:modified xsi:type="dcterms:W3CDTF">2012-12-28T06:09:16Z</dcterms:modified>
  <cp:category/>
  <cp:version/>
  <cp:contentType/>
  <cp:contentStatus/>
</cp:coreProperties>
</file>