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20505" windowHeight="4230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'A'!$A$1:$Y$137</definedName>
    <definedName name="_xlnm.Print_Area">'A'!$D$5:$W$136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<sst xmlns="http://schemas.openxmlformats.org/spreadsheetml/2006/main" count="547" uniqueCount="286">
  <si>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</si>
  <si>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</si>
  <si>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</si>
  <si>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</si>
  <si>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</si>
  <si>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</si>
  <si>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</si>
  <si>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</si>
  <si>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</si>
  <si>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</si>
  <si>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</si>
  <si>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</si>
  <si>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</si>
  <si>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</si>
  <si>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</si>
  <si>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</si>
  <si>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</si>
  <si>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</si>
  <si>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</si>
  <si>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</si>
  <si>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</si>
  <si>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</si>
  <si>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</si>
  <si>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</si>
  <si>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</si>
  <si>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</si>
  <si>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</si>
  <si>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</si>
  <si>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</si>
  <si>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</si>
  <si>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</si>
  <si>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</si>
  <si>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</si>
  <si>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</si>
  <si>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</si>
  <si>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</si>
  <si>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</si>
  <si>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</si>
  <si>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</si>
  <si>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</si>
  <si>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</si>
  <si>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</si>
  <si>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</si>
  <si>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</si>
  <si>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</si>
  <si>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</si>
  <si>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</si>
  <si>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</si>
  <si>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</si>
  <si>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</si>
  <si>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</si>
  <si>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</si>
  <si>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</si>
  <si>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</si>
  <si>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</si>
  <si>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</si>
  <si>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</si>
  <si>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</si>
  <si>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</si>
  <si>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</si>
  <si>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</si>
  <si>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</si>
  <si>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</si>
  <si>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</si>
  <si>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</si>
  <si>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</si>
  <si>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</si>
  <si>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</si>
  <si>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</si>
  <si>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</si>
  <si>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</si>
  <si>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</si>
  <si>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</si>
  <si>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</si>
  <si>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</si>
  <si>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</si>
  <si>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</si>
  <si>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</si>
  <si>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</si>
  <si>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</si>
  <si>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</si>
  <si>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</si>
  <si>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</si>
  <si>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</si>
  <si>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</si>
  <si>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</si>
  <si>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</si>
  <si>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</si>
  <si>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</si>
  <si>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</si>
  <si>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</si>
  <si>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</si>
  <si>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</si>
  <si>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</si>
  <si>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</si>
  <si>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</si>
  <si>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</si>
  <si>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</si>
  <si>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</si>
  <si>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</si>
  <si>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</si>
  <si>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</si>
  <si>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</si>
  <si>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</si>
  <si>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</si>
  <si>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</si>
  <si>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</si>
  <si>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</si>
  <si>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</si>
  <si>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</si>
  <si>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</si>
  <si>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</si>
  <si>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</si>
  <si>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</si>
  <si>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</si>
  <si>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</si>
  <si>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</si>
  <si>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</si>
  <si>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</si>
  <si>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</si>
  <si>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</si>
  <si>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</si>
  <si>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</si>
  <si>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</si>
  <si>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</si>
  <si>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</si>
  <si>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</si>
  <si>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</si>
  <si>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</si>
  <si>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</si>
  <si>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</si>
  <si>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</si>
  <si>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</si>
  <si>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</si>
  <si>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</si>
  <si>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</si>
  <si>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</si>
  <si>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</si>
  <si>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</si>
  <si>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</si>
  <si>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</si>
  <si>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</si>
  <si>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</si>
  <si>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</si>
  <si>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</si>
  <si>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</si>
  <si>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</si>
  <si>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</si>
  <si>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</si>
  <si>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</si>
  <si>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</si>
  <si>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</si>
  <si>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</si>
  <si>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</si>
  <si>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</si>
  <si>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</si>
  <si>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</si>
  <si>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</si>
  <si>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</si>
  <si>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</si>
  <si>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</si>
  <si>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</si>
  <si>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</si>
  <si>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</si>
  <si>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</si>
  <si>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</si>
  <si>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</si>
  <si>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</si>
  <si>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</si>
  <si>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</si>
  <si>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</si>
  <si>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</si>
  <si>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</si>
  <si>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</si>
  <si>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</si>
  <si>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</si>
  <si>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</si>
  <si>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</si>
  <si>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</si>
  <si>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</si>
  <si>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</si>
  <si>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</si>
  <si>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</si>
  <si>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</si>
  <si>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</si>
  <si>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</si>
  <si>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</si>
  <si>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</si>
  <si>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</si>
  <si>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</si>
  <si>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</si>
  <si>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</si>
  <si>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</si>
  <si>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</si>
  <si>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</si>
  <si>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</si>
  <si>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</si>
  <si>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</si>
  <si>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</si>
  <si>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</si>
  <si>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</si>
  <si>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</si>
  <si>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</si>
  <si>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</si>
  <si>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</si>
  <si>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</si>
  <si>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</si>
  <si>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</si>
  <si>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</si>
  <si>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</si>
  <si>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</si>
  <si>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</si>
  <si>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</si>
  <si>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</si>
  <si>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</si>
  <si>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</si>
  <si>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</si>
  <si>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</si>
  <si>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</si>
  <si>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</si>
  <si>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</si>
  <si>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</si>
  <si>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</si>
  <si>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</si>
  <si>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</si>
  <si>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</si>
  <si>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</si>
  <si>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</si>
  <si>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</si>
  <si>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</si>
  <si>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</si>
  <si>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</si>
  <si>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</si>
  <si>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</si>
  <si>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</si>
  <si>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</si>
  <si>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</si>
  <si>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</si>
  <si>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</si>
  <si>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</si>
  <si>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</si>
  <si>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</si>
  <si>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</si>
  <si>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</si>
  <si>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</si>
  <si>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</si>
  <si>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</si>
  <si>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</si>
  <si>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</si>
  <si>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</si>
  <si>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</si>
  <si>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</si>
  <si>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</si>
  <si>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</si>
  <si>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</si>
  <si>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</si>
  <si>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</si>
  <si>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</si>
  <si>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</si>
  <si>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</si>
  <si>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</si>
  <si>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</si>
  <si>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</si>
  <si>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</si>
  <si>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</si>
  <si>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</si>
  <si>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</si>
  <si>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</si>
  <si>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</si>
  <si>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</si>
  <si>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</si>
  <si>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</si>
  <si>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</si>
  <si>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</si>
  <si>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</si>
  <si>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</si>
  <si>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</si>
  <si>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</si>
  <si>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</si>
  <si>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</si>
  <si>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</si>
  <si>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平成23年</t>
  </si>
  <si>
    <t>第26表　</t>
  </si>
  <si>
    <t xml:space="preserve">   (2)資料：「人口動態統計」厚生労働省大臣官房統計情報部</t>
  </si>
  <si>
    <t>注 (1)H23.12.31現在合併後の市町村毎に合計した数値。平成23年8月1日東出雲町は松江市、10月1日斐川町は出雲市と合併。</t>
  </si>
  <si>
    <t xml:space="preserve">   死亡数、死因（死因簡単  分類）・市町村別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</si>
</sst>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horizontal="left" vertical="center" wrapText="1"/>
      <protection/>
    </xf>
    <xf numFmtId="0" fontId="4" fillId="0" borderId="17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Alignment="1">
      <alignment horizontal="left" vertical="center" wrapText="1"/>
      <protection/>
    </xf>
    <xf numFmtId="0" fontId="6" fillId="0" borderId="0" xfId="55" applyNumberFormat="1" applyFont="1" applyFill="1" applyAlignment="1">
      <alignment horizontal="left" vertical="center" wrapText="1"/>
      <protection/>
    </xf>
    <xf numFmtId="0" fontId="4" fillId="0" borderId="0" xfId="55" applyNumberFormat="1" applyFont="1" applyFill="1" applyAlignment="1">
      <alignment vertical="center" wrapText="1"/>
      <protection/>
    </xf>
    <xf numFmtId="0" fontId="4" fillId="0" borderId="18" xfId="55" applyNumberFormat="1" applyFont="1" applyFill="1" applyBorder="1" applyAlignment="1">
      <alignment vertical="center"/>
      <protection/>
    </xf>
    <xf numFmtId="0" fontId="4" fillId="0" borderId="19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Alignment="1">
      <alignment horizontal="center" vertical="center" wrapText="1" shrinkToFit="1"/>
      <protection/>
    </xf>
    <xf numFmtId="0" fontId="6" fillId="0" borderId="0" xfId="55" applyNumberFormat="1" applyFont="1" applyFill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/>
      <protection/>
    </xf>
    <xf numFmtId="0" fontId="5" fillId="0" borderId="16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7" fillId="0" borderId="16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0" fillId="0" borderId="0" xfId="55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41" fontId="5" fillId="6" borderId="21" xfId="0" applyNumberFormat="1" applyFont="1" applyFill="1" applyBorder="1" applyAlignment="1">
      <alignment horizontal="right" vertical="center"/>
    </xf>
    <xf numFmtId="41" fontId="5" fillId="6" borderId="22" xfId="0" applyNumberFormat="1" applyFont="1" applyFill="1" applyBorder="1" applyAlignment="1">
      <alignment horizontal="right" vertical="center"/>
    </xf>
    <xf numFmtId="41" fontId="5" fillId="6" borderId="23" xfId="0" applyNumberFormat="1" applyFont="1" applyFill="1" applyBorder="1" applyAlignment="1">
      <alignment horizontal="right" vertical="center"/>
    </xf>
    <xf numFmtId="41" fontId="5" fillId="6" borderId="24" xfId="55" applyNumberFormat="1" applyFont="1" applyFill="1" applyBorder="1" applyAlignment="1">
      <alignment vertical="center"/>
      <protection/>
    </xf>
    <xf numFmtId="41" fontId="5" fillId="6" borderId="25" xfId="55" applyNumberFormat="1" applyFont="1" applyFill="1" applyBorder="1" applyAlignment="1">
      <alignment vertical="center"/>
      <protection/>
    </xf>
    <xf numFmtId="41" fontId="5" fillId="6" borderId="26" xfId="55" applyNumberFormat="1" applyFont="1" applyFill="1" applyBorder="1" applyAlignment="1">
      <alignment vertical="center"/>
      <protection/>
    </xf>
    <xf numFmtId="41" fontId="5" fillId="6" borderId="27" xfId="55" applyNumberFormat="1" applyFont="1" applyFill="1" applyBorder="1" applyAlignment="1">
      <alignment vertical="center"/>
      <protection/>
    </xf>
    <xf numFmtId="0" fontId="11" fillId="0" borderId="0" xfId="55" applyNumberFormat="1" applyFont="1" applyFill="1" applyAlignment="1">
      <alignment horizontal="left" vertical="center" wrapText="1"/>
      <protection/>
    </xf>
    <xf numFmtId="0" fontId="12" fillId="0" borderId="0" xfId="55" applyNumberFormat="1" applyFont="1" applyFill="1" applyAlignment="1">
      <alignment horizontal="left" vertical="center" wrapText="1"/>
      <protection/>
    </xf>
    <xf numFmtId="49" fontId="5" fillId="0" borderId="0" xfId="55" applyNumberFormat="1" applyFont="1" applyFill="1" applyAlignment="1">
      <alignment horizontal="right" vertical="center"/>
      <protection/>
    </xf>
    <xf numFmtId="41" fontId="5" fillId="0" borderId="26" xfId="55" applyNumberFormat="1" applyFont="1" applyFill="1" applyBorder="1" applyAlignment="1">
      <alignment vertical="center"/>
      <protection/>
    </xf>
    <xf numFmtId="41" fontId="5" fillId="0" borderId="27" xfId="55" applyNumberFormat="1" applyFont="1" applyFill="1" applyBorder="1" applyAlignment="1">
      <alignment vertical="center"/>
      <protection/>
    </xf>
    <xf numFmtId="41" fontId="5" fillId="0" borderId="28" xfId="55" applyNumberFormat="1" applyFont="1" applyFill="1" applyBorder="1" applyAlignment="1">
      <alignment vertical="center"/>
      <protection/>
    </xf>
    <xf numFmtId="41" fontId="5" fillId="0" borderId="29" xfId="55" applyNumberFormat="1" applyFont="1" applyFill="1" applyBorder="1" applyAlignment="1">
      <alignment vertical="center"/>
      <protection/>
    </xf>
    <xf numFmtId="41" fontId="5" fillId="0" borderId="30" xfId="55" applyNumberFormat="1" applyFont="1" applyFill="1" applyBorder="1" applyAlignment="1">
      <alignment vertical="center"/>
      <protection/>
    </xf>
    <xf numFmtId="41" fontId="5" fillId="0" borderId="31" xfId="55" applyNumberFormat="1" applyFont="1" applyFill="1" applyBorder="1" applyAlignment="1">
      <alignment vertical="center"/>
      <protection/>
    </xf>
    <xf numFmtId="41" fontId="5" fillId="0" borderId="32" xfId="55" applyNumberFormat="1" applyFont="1" applyFill="1" applyBorder="1" applyAlignment="1">
      <alignment vertical="center"/>
      <protection/>
    </xf>
    <xf numFmtId="41" fontId="5" fillId="0" borderId="33" xfId="55" applyNumberFormat="1" applyFont="1" applyFill="1" applyBorder="1" applyAlignment="1">
      <alignment vertical="center"/>
      <protection/>
    </xf>
    <xf numFmtId="0" fontId="4" fillId="0" borderId="34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13" fillId="0" borderId="0" xfId="55" applyNumberFormat="1" applyFont="1" applyFill="1" applyAlignment="1">
      <alignment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4" fillId="0" borderId="3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 vertical="center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4" fillId="0" borderId="19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vertical="center"/>
      <protection/>
    </xf>
    <xf numFmtId="0" fontId="13" fillId="0" borderId="0" xfId="55" applyNumberFormat="1" applyFont="1" applyFill="1" applyAlignment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7"/>
  <sheetViews>
    <sheetView tabSelected="1"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" sqref="F2"/>
    </sheetView>
  </sheetViews>
  <sheetFormatPr defaultColWidth="8.88671875" defaultRowHeight="15"/>
  <cols>
    <col min="1" max="1" width="1.1171875" style="2" customWidth="1"/>
    <col min="2" max="2" width="6.6640625" style="2" customWidth="1"/>
    <col min="3" max="3" width="38.6640625" style="2" customWidth="1"/>
    <col min="4" max="15" width="10.6640625" style="2" customWidth="1"/>
    <col min="16" max="16" width="10.6640625" style="25" customWidth="1"/>
    <col min="17" max="19" width="10.6640625" style="2" customWidth="1"/>
    <col min="20" max="20" width="11.77734375" style="2" customWidth="1"/>
    <col min="21" max="22" width="10.6640625" style="2" customWidth="1"/>
    <col min="23" max="23" width="11.4453125" style="2" customWidth="1"/>
    <col min="24" max="24" width="6.6640625" style="2" customWidth="1"/>
    <col min="25" max="25" width="38.5546875" style="2" customWidth="1"/>
    <col min="26" max="16384" width="8.88671875" style="2" customWidth="1"/>
  </cols>
  <sheetData>
    <row r="1" spans="2:25" ht="33" customHeight="1">
      <c r="B1" s="48" t="s">
        <v>282</v>
      </c>
      <c r="C1" s="1"/>
      <c r="D1" s="1"/>
      <c r="E1" s="1"/>
      <c r="F1" s="1"/>
      <c r="G1" s="1"/>
      <c r="H1" s="1"/>
      <c r="I1" s="61" t="s">
        <v>285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  <c r="Y1" s="1"/>
    </row>
    <row r="2" spans="2:25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27" customFormat="1" ht="18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37" t="s">
        <v>281</v>
      </c>
    </row>
    <row r="4" spans="2:25" ht="24" customHeight="1" thickBot="1">
      <c r="B4" s="4"/>
      <c r="C4" s="4"/>
      <c r="D4" s="5" t="s">
        <v>130</v>
      </c>
      <c r="E4" s="6" t="s">
        <v>259</v>
      </c>
      <c r="F4" s="6" t="s">
        <v>260</v>
      </c>
      <c r="G4" s="6" t="s">
        <v>261</v>
      </c>
      <c r="H4" s="6" t="s">
        <v>262</v>
      </c>
      <c r="I4" s="6" t="s">
        <v>263</v>
      </c>
      <c r="J4" s="6" t="s">
        <v>264</v>
      </c>
      <c r="K4" s="6" t="s">
        <v>265</v>
      </c>
      <c r="L4" s="6" t="s">
        <v>273</v>
      </c>
      <c r="M4" s="7" t="s">
        <v>271</v>
      </c>
      <c r="N4" s="7" t="s">
        <v>272</v>
      </c>
      <c r="O4" s="7" t="s">
        <v>266</v>
      </c>
      <c r="P4" s="7" t="s">
        <v>274</v>
      </c>
      <c r="Q4" s="7" t="s">
        <v>275</v>
      </c>
      <c r="R4" s="7" t="s">
        <v>267</v>
      </c>
      <c r="S4" s="7" t="s">
        <v>279</v>
      </c>
      <c r="T4" s="7" t="s">
        <v>268</v>
      </c>
      <c r="U4" s="7" t="s">
        <v>269</v>
      </c>
      <c r="V4" s="7" t="s">
        <v>270</v>
      </c>
      <c r="W4" s="8" t="s">
        <v>277</v>
      </c>
      <c r="X4" s="3"/>
      <c r="Y4" s="4"/>
    </row>
    <row r="5" spans="2:25" ht="24" customHeight="1">
      <c r="B5" s="21"/>
      <c r="C5" s="10" t="s">
        <v>130</v>
      </c>
      <c r="D5" s="28">
        <f>SUM(E5:W5)</f>
        <v>9412</v>
      </c>
      <c r="E5" s="31">
        <f>E6+E18+E44+E47+E50+E53+E59+E60+E61+E81+E88+E95+E96+E97+E104+E105+E112+E120+E124</f>
        <v>2144</v>
      </c>
      <c r="F5" s="31">
        <f aca="true" t="shared" si="0" ref="F5:W5">F6+F18+F44+F47+F50+F53+F59+F60+F61+F81+F88+F95+F96+F97+F104+F105+F112+F120+F124</f>
        <v>880</v>
      </c>
      <c r="G5" s="31">
        <f t="shared" si="0"/>
        <v>1905</v>
      </c>
      <c r="H5" s="31">
        <f t="shared" si="0"/>
        <v>693</v>
      </c>
      <c r="I5" s="31">
        <f t="shared" si="0"/>
        <v>645</v>
      </c>
      <c r="J5" s="31">
        <f t="shared" si="0"/>
        <v>581</v>
      </c>
      <c r="K5" s="31">
        <f t="shared" si="0"/>
        <v>414</v>
      </c>
      <c r="L5" s="31">
        <f t="shared" si="0"/>
        <v>658</v>
      </c>
      <c r="M5" s="32">
        <f t="shared" si="0"/>
        <v>261</v>
      </c>
      <c r="N5" s="32">
        <f t="shared" si="0"/>
        <v>111</v>
      </c>
      <c r="O5" s="32">
        <f t="shared" si="0"/>
        <v>71</v>
      </c>
      <c r="P5" s="31">
        <f t="shared" si="0"/>
        <v>136</v>
      </c>
      <c r="Q5" s="31">
        <f t="shared" si="0"/>
        <v>231</v>
      </c>
      <c r="R5" s="31">
        <f t="shared" si="0"/>
        <v>157</v>
      </c>
      <c r="S5" s="31">
        <f t="shared" si="0"/>
        <v>120</v>
      </c>
      <c r="T5" s="31">
        <f t="shared" si="0"/>
        <v>41</v>
      </c>
      <c r="U5" s="31">
        <f t="shared" si="0"/>
        <v>75</v>
      </c>
      <c r="V5" s="31">
        <f t="shared" si="0"/>
        <v>7</v>
      </c>
      <c r="W5" s="31">
        <f t="shared" si="0"/>
        <v>282</v>
      </c>
      <c r="X5" s="9"/>
      <c r="Y5" s="51" t="s">
        <v>130</v>
      </c>
    </row>
    <row r="6" spans="2:25" ht="24" customHeight="1">
      <c r="B6" s="47" t="s">
        <v>0</v>
      </c>
      <c r="C6" s="12" t="s">
        <v>131</v>
      </c>
      <c r="D6" s="29">
        <f aca="true" t="shared" si="1" ref="D6:D69">SUM(E6:W6)</f>
        <v>183</v>
      </c>
      <c r="E6" s="33">
        <f>E7+E8+E11+E12+E16+E17</f>
        <v>37</v>
      </c>
      <c r="F6" s="33">
        <f aca="true" t="shared" si="2" ref="F6:W6">F7+F8+F11+F12+F16+F17</f>
        <v>20</v>
      </c>
      <c r="G6" s="33">
        <f t="shared" si="2"/>
        <v>45</v>
      </c>
      <c r="H6" s="33">
        <f t="shared" si="2"/>
        <v>12</v>
      </c>
      <c r="I6" s="33">
        <f t="shared" si="2"/>
        <v>9</v>
      </c>
      <c r="J6" s="33">
        <f t="shared" si="2"/>
        <v>13</v>
      </c>
      <c r="K6" s="33">
        <f t="shared" si="2"/>
        <v>6</v>
      </c>
      <c r="L6" s="33">
        <f t="shared" si="2"/>
        <v>12</v>
      </c>
      <c r="M6" s="34">
        <f t="shared" si="2"/>
        <v>2</v>
      </c>
      <c r="N6" s="34">
        <f t="shared" si="2"/>
        <v>1</v>
      </c>
      <c r="O6" s="34">
        <f t="shared" si="2"/>
        <v>1</v>
      </c>
      <c r="P6" s="33">
        <f t="shared" si="2"/>
        <v>3</v>
      </c>
      <c r="Q6" s="33">
        <f t="shared" si="2"/>
        <v>8</v>
      </c>
      <c r="R6" s="33">
        <f t="shared" si="2"/>
        <v>1</v>
      </c>
      <c r="S6" s="33">
        <f t="shared" si="2"/>
        <v>4</v>
      </c>
      <c r="T6" s="33">
        <f t="shared" si="2"/>
        <v>1</v>
      </c>
      <c r="U6" s="33">
        <f t="shared" si="2"/>
        <v>0</v>
      </c>
      <c r="V6" s="33">
        <f t="shared" si="2"/>
        <v>0</v>
      </c>
      <c r="W6" s="33">
        <f t="shared" si="2"/>
        <v>8</v>
      </c>
      <c r="X6" s="11" t="s">
        <v>0</v>
      </c>
      <c r="Y6" s="52" t="s">
        <v>131</v>
      </c>
    </row>
    <row r="7" spans="2:25" ht="24" customHeight="1">
      <c r="B7" s="47" t="s">
        <v>1</v>
      </c>
      <c r="C7" s="12" t="s">
        <v>132</v>
      </c>
      <c r="D7" s="29">
        <f t="shared" si="1"/>
        <v>20</v>
      </c>
      <c r="E7" s="38">
        <v>7</v>
      </c>
      <c r="F7" s="38">
        <v>2</v>
      </c>
      <c r="G7" s="38">
        <v>3</v>
      </c>
      <c r="H7" s="38">
        <v>1</v>
      </c>
      <c r="I7" s="38">
        <v>0</v>
      </c>
      <c r="J7" s="38">
        <v>1</v>
      </c>
      <c r="K7" s="38">
        <v>1</v>
      </c>
      <c r="L7" s="38">
        <v>2</v>
      </c>
      <c r="M7" s="39">
        <v>0</v>
      </c>
      <c r="N7" s="39">
        <v>0</v>
      </c>
      <c r="O7" s="39">
        <v>0</v>
      </c>
      <c r="P7" s="39">
        <v>1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40">
        <v>2</v>
      </c>
      <c r="X7" s="11" t="s">
        <v>1</v>
      </c>
      <c r="Y7" s="52" t="s">
        <v>132</v>
      </c>
    </row>
    <row r="8" spans="2:25" ht="24" customHeight="1">
      <c r="B8" s="47" t="s">
        <v>2</v>
      </c>
      <c r="C8" s="12" t="s">
        <v>133</v>
      </c>
      <c r="D8" s="29">
        <f t="shared" si="1"/>
        <v>11</v>
      </c>
      <c r="E8" s="33">
        <f>E9+E10</f>
        <v>2</v>
      </c>
      <c r="F8" s="33">
        <f aca="true" t="shared" si="3" ref="F8:W8">F9+F10</f>
        <v>1</v>
      </c>
      <c r="G8" s="33">
        <f t="shared" si="3"/>
        <v>3</v>
      </c>
      <c r="H8" s="33">
        <f t="shared" si="3"/>
        <v>2</v>
      </c>
      <c r="I8" s="33">
        <f t="shared" si="3"/>
        <v>1</v>
      </c>
      <c r="J8" s="33">
        <f t="shared" si="3"/>
        <v>0</v>
      </c>
      <c r="K8" s="33">
        <f t="shared" si="3"/>
        <v>0</v>
      </c>
      <c r="L8" s="33">
        <f t="shared" si="3"/>
        <v>0</v>
      </c>
      <c r="M8" s="34">
        <f t="shared" si="3"/>
        <v>0</v>
      </c>
      <c r="N8" s="34">
        <f t="shared" si="3"/>
        <v>1</v>
      </c>
      <c r="O8" s="34">
        <f t="shared" si="3"/>
        <v>0</v>
      </c>
      <c r="P8" s="33">
        <f t="shared" si="3"/>
        <v>0</v>
      </c>
      <c r="Q8" s="33">
        <f t="shared" si="3"/>
        <v>1</v>
      </c>
      <c r="R8" s="33">
        <f t="shared" si="3"/>
        <v>0</v>
      </c>
      <c r="S8" s="33">
        <f t="shared" si="3"/>
        <v>0</v>
      </c>
      <c r="T8" s="33">
        <f t="shared" si="3"/>
        <v>0</v>
      </c>
      <c r="U8" s="33">
        <f t="shared" si="3"/>
        <v>0</v>
      </c>
      <c r="V8" s="33">
        <f t="shared" si="3"/>
        <v>0</v>
      </c>
      <c r="W8" s="33">
        <f t="shared" si="3"/>
        <v>0</v>
      </c>
      <c r="X8" s="11" t="s">
        <v>2</v>
      </c>
      <c r="Y8" s="52" t="s">
        <v>133</v>
      </c>
    </row>
    <row r="9" spans="2:25" ht="24" customHeight="1">
      <c r="B9" s="47" t="s">
        <v>3</v>
      </c>
      <c r="C9" s="12" t="s">
        <v>134</v>
      </c>
      <c r="D9" s="29">
        <f t="shared" si="1"/>
        <v>9</v>
      </c>
      <c r="E9" s="38">
        <v>2</v>
      </c>
      <c r="F9" s="38">
        <v>1</v>
      </c>
      <c r="G9" s="38">
        <v>2</v>
      </c>
      <c r="H9" s="38">
        <v>2</v>
      </c>
      <c r="I9" s="38">
        <v>0</v>
      </c>
      <c r="J9" s="38">
        <v>0</v>
      </c>
      <c r="K9" s="38">
        <v>0</v>
      </c>
      <c r="L9" s="38">
        <v>0</v>
      </c>
      <c r="M9" s="39">
        <v>0</v>
      </c>
      <c r="N9" s="39">
        <v>1</v>
      </c>
      <c r="O9" s="39">
        <v>0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11" t="s">
        <v>3</v>
      </c>
      <c r="Y9" s="52" t="s">
        <v>134</v>
      </c>
    </row>
    <row r="10" spans="2:25" ht="24" customHeight="1">
      <c r="B10" s="47" t="s">
        <v>4</v>
      </c>
      <c r="C10" s="12" t="s">
        <v>135</v>
      </c>
      <c r="D10" s="29">
        <f t="shared" si="1"/>
        <v>2</v>
      </c>
      <c r="E10" s="38">
        <v>0</v>
      </c>
      <c r="F10" s="38">
        <v>0</v>
      </c>
      <c r="G10" s="38">
        <v>1</v>
      </c>
      <c r="H10" s="38">
        <v>0</v>
      </c>
      <c r="I10" s="38">
        <v>1</v>
      </c>
      <c r="J10" s="38">
        <v>0</v>
      </c>
      <c r="K10" s="38">
        <v>0</v>
      </c>
      <c r="L10" s="38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11" t="s">
        <v>4</v>
      </c>
      <c r="Y10" s="52" t="s">
        <v>135</v>
      </c>
    </row>
    <row r="11" spans="2:25" ht="24" customHeight="1">
      <c r="B11" s="47" t="s">
        <v>5</v>
      </c>
      <c r="C11" s="12" t="s">
        <v>136</v>
      </c>
      <c r="D11" s="29">
        <f t="shared" si="1"/>
        <v>83</v>
      </c>
      <c r="E11" s="38">
        <v>19</v>
      </c>
      <c r="F11" s="38">
        <v>9</v>
      </c>
      <c r="G11" s="38">
        <v>19</v>
      </c>
      <c r="H11" s="38">
        <v>4</v>
      </c>
      <c r="I11" s="38">
        <v>2</v>
      </c>
      <c r="J11" s="38">
        <v>4</v>
      </c>
      <c r="K11" s="38">
        <v>3</v>
      </c>
      <c r="L11" s="38">
        <v>8</v>
      </c>
      <c r="M11" s="39">
        <v>2</v>
      </c>
      <c r="N11" s="39">
        <v>0</v>
      </c>
      <c r="O11" s="39">
        <v>1</v>
      </c>
      <c r="P11" s="39">
        <v>1</v>
      </c>
      <c r="Q11" s="39">
        <v>5</v>
      </c>
      <c r="R11" s="39">
        <v>1</v>
      </c>
      <c r="S11" s="39">
        <v>2</v>
      </c>
      <c r="T11" s="39">
        <v>0</v>
      </c>
      <c r="U11" s="39">
        <v>0</v>
      </c>
      <c r="V11" s="39">
        <v>0</v>
      </c>
      <c r="W11" s="40">
        <v>3</v>
      </c>
      <c r="X11" s="11" t="s">
        <v>5</v>
      </c>
      <c r="Y11" s="52" t="s">
        <v>136</v>
      </c>
    </row>
    <row r="12" spans="2:25" ht="24" customHeight="1">
      <c r="B12" s="47" t="s">
        <v>6</v>
      </c>
      <c r="C12" s="12" t="s">
        <v>137</v>
      </c>
      <c r="D12" s="29">
        <f t="shared" si="1"/>
        <v>35</v>
      </c>
      <c r="E12" s="33">
        <f>E13+E14+E15</f>
        <v>3</v>
      </c>
      <c r="F12" s="33">
        <f aca="true" t="shared" si="4" ref="F12:W12">F13+F14+F15</f>
        <v>5</v>
      </c>
      <c r="G12" s="33">
        <f t="shared" si="4"/>
        <v>13</v>
      </c>
      <c r="H12" s="33">
        <f t="shared" si="4"/>
        <v>3</v>
      </c>
      <c r="I12" s="33">
        <f t="shared" si="4"/>
        <v>5</v>
      </c>
      <c r="J12" s="33">
        <f t="shared" si="4"/>
        <v>4</v>
      </c>
      <c r="K12" s="33">
        <f t="shared" si="4"/>
        <v>0</v>
      </c>
      <c r="L12" s="33">
        <f t="shared" si="4"/>
        <v>1</v>
      </c>
      <c r="M12" s="34">
        <f t="shared" si="4"/>
        <v>0</v>
      </c>
      <c r="N12" s="34">
        <f t="shared" si="4"/>
        <v>0</v>
      </c>
      <c r="O12" s="34">
        <f t="shared" si="4"/>
        <v>0</v>
      </c>
      <c r="P12" s="33">
        <f t="shared" si="4"/>
        <v>1</v>
      </c>
      <c r="Q12" s="33">
        <f t="shared" si="4"/>
        <v>0</v>
      </c>
      <c r="R12" s="33">
        <f t="shared" si="4"/>
        <v>0</v>
      </c>
      <c r="S12" s="33">
        <f t="shared" si="4"/>
        <v>0</v>
      </c>
      <c r="T12" s="33">
        <f t="shared" si="4"/>
        <v>0</v>
      </c>
      <c r="U12" s="33">
        <f t="shared" si="4"/>
        <v>0</v>
      </c>
      <c r="V12" s="33">
        <f t="shared" si="4"/>
        <v>0</v>
      </c>
      <c r="W12" s="33">
        <f t="shared" si="4"/>
        <v>0</v>
      </c>
      <c r="X12" s="11" t="s">
        <v>6</v>
      </c>
      <c r="Y12" s="52" t="s">
        <v>137</v>
      </c>
    </row>
    <row r="13" spans="2:25" ht="24" customHeight="1">
      <c r="B13" s="47" t="s">
        <v>7</v>
      </c>
      <c r="C13" s="12" t="s">
        <v>138</v>
      </c>
      <c r="D13" s="29">
        <f t="shared" si="1"/>
        <v>7</v>
      </c>
      <c r="E13" s="38">
        <v>0</v>
      </c>
      <c r="F13" s="38">
        <v>2</v>
      </c>
      <c r="G13" s="38">
        <v>2</v>
      </c>
      <c r="H13" s="38">
        <v>0</v>
      </c>
      <c r="I13" s="38">
        <v>0</v>
      </c>
      <c r="J13" s="38">
        <v>2</v>
      </c>
      <c r="K13" s="38">
        <v>0</v>
      </c>
      <c r="L13" s="38">
        <v>1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11" t="s">
        <v>7</v>
      </c>
      <c r="Y13" s="52" t="s">
        <v>138</v>
      </c>
    </row>
    <row r="14" spans="2:25" ht="24" customHeight="1">
      <c r="B14" s="47" t="s">
        <v>8</v>
      </c>
      <c r="C14" s="12" t="s">
        <v>139</v>
      </c>
      <c r="D14" s="29">
        <f t="shared" si="1"/>
        <v>28</v>
      </c>
      <c r="E14" s="38">
        <v>3</v>
      </c>
      <c r="F14" s="38">
        <v>3</v>
      </c>
      <c r="G14" s="38">
        <v>11</v>
      </c>
      <c r="H14" s="38">
        <v>3</v>
      </c>
      <c r="I14" s="38">
        <v>5</v>
      </c>
      <c r="J14" s="38">
        <v>2</v>
      </c>
      <c r="K14" s="38">
        <v>0</v>
      </c>
      <c r="L14" s="38">
        <v>0</v>
      </c>
      <c r="M14" s="39">
        <v>0</v>
      </c>
      <c r="N14" s="39">
        <v>0</v>
      </c>
      <c r="O14" s="39">
        <v>0</v>
      </c>
      <c r="P14" s="39">
        <v>1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11" t="s">
        <v>8</v>
      </c>
      <c r="Y14" s="52" t="s">
        <v>139</v>
      </c>
    </row>
    <row r="15" spans="2:25" ht="24" customHeight="1">
      <c r="B15" s="47" t="s">
        <v>9</v>
      </c>
      <c r="C15" s="12" t="s">
        <v>140</v>
      </c>
      <c r="D15" s="29">
        <f t="shared" si="1"/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11" t="s">
        <v>9</v>
      </c>
      <c r="Y15" s="52" t="s">
        <v>140</v>
      </c>
    </row>
    <row r="16" spans="2:25" ht="24" customHeight="1">
      <c r="B16" s="47" t="s">
        <v>10</v>
      </c>
      <c r="C16" s="12" t="s">
        <v>141</v>
      </c>
      <c r="D16" s="29">
        <f t="shared" si="1"/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11" t="s">
        <v>10</v>
      </c>
      <c r="Y16" s="52" t="s">
        <v>141</v>
      </c>
    </row>
    <row r="17" spans="2:25" ht="24" customHeight="1">
      <c r="B17" s="47" t="s">
        <v>11</v>
      </c>
      <c r="C17" s="12" t="s">
        <v>142</v>
      </c>
      <c r="D17" s="29">
        <f t="shared" si="1"/>
        <v>34</v>
      </c>
      <c r="E17" s="38">
        <v>6</v>
      </c>
      <c r="F17" s="38">
        <v>3</v>
      </c>
      <c r="G17" s="38">
        <v>7</v>
      </c>
      <c r="H17" s="38">
        <v>2</v>
      </c>
      <c r="I17" s="38">
        <v>1</v>
      </c>
      <c r="J17" s="38">
        <v>4</v>
      </c>
      <c r="K17" s="38">
        <v>2</v>
      </c>
      <c r="L17" s="38">
        <v>1</v>
      </c>
      <c r="M17" s="39">
        <v>0</v>
      </c>
      <c r="N17" s="39">
        <v>0</v>
      </c>
      <c r="O17" s="39">
        <v>0</v>
      </c>
      <c r="P17" s="39">
        <v>0</v>
      </c>
      <c r="Q17" s="39">
        <v>2</v>
      </c>
      <c r="R17" s="39">
        <v>0</v>
      </c>
      <c r="S17" s="39">
        <v>2</v>
      </c>
      <c r="T17" s="39">
        <v>1</v>
      </c>
      <c r="U17" s="39">
        <v>0</v>
      </c>
      <c r="V17" s="39">
        <v>0</v>
      </c>
      <c r="W17" s="40">
        <v>3</v>
      </c>
      <c r="X17" s="11" t="s">
        <v>11</v>
      </c>
      <c r="Y17" s="52" t="s">
        <v>142</v>
      </c>
    </row>
    <row r="18" spans="2:25" ht="24" customHeight="1">
      <c r="B18" s="47" t="s">
        <v>12</v>
      </c>
      <c r="C18" s="12" t="s">
        <v>143</v>
      </c>
      <c r="D18" s="29">
        <f t="shared" si="1"/>
        <v>2624</v>
      </c>
      <c r="E18" s="33">
        <f>E19+E41</f>
        <v>671</v>
      </c>
      <c r="F18" s="33">
        <f>F19+F41</f>
        <v>239</v>
      </c>
      <c r="G18" s="33">
        <f aca="true" t="shared" si="5" ref="G18:W18">G19+G41</f>
        <v>568</v>
      </c>
      <c r="H18" s="33">
        <f t="shared" si="5"/>
        <v>186</v>
      </c>
      <c r="I18" s="33">
        <f t="shared" si="5"/>
        <v>178</v>
      </c>
      <c r="J18" s="33">
        <f t="shared" si="5"/>
        <v>159</v>
      </c>
      <c r="K18" s="33">
        <f t="shared" si="5"/>
        <v>100</v>
      </c>
      <c r="L18" s="33">
        <f t="shared" si="5"/>
        <v>169</v>
      </c>
      <c r="M18" s="34">
        <f t="shared" si="5"/>
        <v>75</v>
      </c>
      <c r="N18" s="34">
        <f t="shared" si="5"/>
        <v>25</v>
      </c>
      <c r="O18" s="34">
        <f t="shared" si="5"/>
        <v>17</v>
      </c>
      <c r="P18" s="33">
        <f t="shared" si="5"/>
        <v>32</v>
      </c>
      <c r="Q18" s="33">
        <f t="shared" si="5"/>
        <v>54</v>
      </c>
      <c r="R18" s="33">
        <f t="shared" si="5"/>
        <v>36</v>
      </c>
      <c r="S18" s="33">
        <f t="shared" si="5"/>
        <v>22</v>
      </c>
      <c r="T18" s="33">
        <f t="shared" si="5"/>
        <v>12</v>
      </c>
      <c r="U18" s="33">
        <f t="shared" si="5"/>
        <v>11</v>
      </c>
      <c r="V18" s="33">
        <f t="shared" si="5"/>
        <v>3</v>
      </c>
      <c r="W18" s="33">
        <f t="shared" si="5"/>
        <v>67</v>
      </c>
      <c r="X18" s="11" t="s">
        <v>12</v>
      </c>
      <c r="Y18" s="52" t="s">
        <v>143</v>
      </c>
    </row>
    <row r="19" spans="2:25" ht="24" customHeight="1">
      <c r="B19" s="47" t="s">
        <v>13</v>
      </c>
      <c r="C19" s="12" t="s">
        <v>144</v>
      </c>
      <c r="D19" s="29">
        <f t="shared" si="1"/>
        <v>2543</v>
      </c>
      <c r="E19" s="33">
        <f>SUM(E20:E40)</f>
        <v>655</v>
      </c>
      <c r="F19" s="33">
        <f aca="true" t="shared" si="6" ref="F19:W19">SUM(F20:F40)</f>
        <v>234</v>
      </c>
      <c r="G19" s="33">
        <f t="shared" si="6"/>
        <v>545</v>
      </c>
      <c r="H19" s="33">
        <f t="shared" si="6"/>
        <v>179</v>
      </c>
      <c r="I19" s="33">
        <f t="shared" si="6"/>
        <v>178</v>
      </c>
      <c r="J19" s="33">
        <f t="shared" si="6"/>
        <v>148</v>
      </c>
      <c r="K19" s="33">
        <f t="shared" si="6"/>
        <v>98</v>
      </c>
      <c r="L19" s="33">
        <f t="shared" si="6"/>
        <v>165</v>
      </c>
      <c r="M19" s="34">
        <f t="shared" si="6"/>
        <v>70</v>
      </c>
      <c r="N19" s="34">
        <f t="shared" si="6"/>
        <v>25</v>
      </c>
      <c r="O19" s="34">
        <f t="shared" si="6"/>
        <v>16</v>
      </c>
      <c r="P19" s="33">
        <f t="shared" si="6"/>
        <v>30</v>
      </c>
      <c r="Q19" s="33">
        <f t="shared" si="6"/>
        <v>54</v>
      </c>
      <c r="R19" s="33">
        <f t="shared" si="6"/>
        <v>34</v>
      </c>
      <c r="S19" s="33">
        <f t="shared" si="6"/>
        <v>22</v>
      </c>
      <c r="T19" s="33">
        <f t="shared" si="6"/>
        <v>12</v>
      </c>
      <c r="U19" s="33">
        <f t="shared" si="6"/>
        <v>10</v>
      </c>
      <c r="V19" s="33">
        <f t="shared" si="6"/>
        <v>3</v>
      </c>
      <c r="W19" s="33">
        <f t="shared" si="6"/>
        <v>65</v>
      </c>
      <c r="X19" s="11" t="s">
        <v>13</v>
      </c>
      <c r="Y19" s="52" t="s">
        <v>144</v>
      </c>
    </row>
    <row r="20" spans="2:25" ht="24" customHeight="1">
      <c r="B20" s="47" t="s">
        <v>14</v>
      </c>
      <c r="C20" s="12" t="s">
        <v>145</v>
      </c>
      <c r="D20" s="29">
        <f t="shared" si="1"/>
        <v>39</v>
      </c>
      <c r="E20" s="38">
        <v>10</v>
      </c>
      <c r="F20" s="38">
        <v>4</v>
      </c>
      <c r="G20" s="38">
        <v>6</v>
      </c>
      <c r="H20" s="38">
        <v>4</v>
      </c>
      <c r="I20" s="38">
        <v>4</v>
      </c>
      <c r="J20" s="38">
        <v>4</v>
      </c>
      <c r="K20" s="38">
        <v>1</v>
      </c>
      <c r="L20" s="38">
        <v>1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4</v>
      </c>
      <c r="X20" s="11" t="s">
        <v>14</v>
      </c>
      <c r="Y20" s="52" t="s">
        <v>145</v>
      </c>
    </row>
    <row r="21" spans="2:25" ht="24" customHeight="1">
      <c r="B21" s="47" t="s">
        <v>15</v>
      </c>
      <c r="C21" s="12" t="s">
        <v>146</v>
      </c>
      <c r="D21" s="29">
        <f t="shared" si="1"/>
        <v>75</v>
      </c>
      <c r="E21" s="38">
        <v>18</v>
      </c>
      <c r="F21" s="38">
        <v>2</v>
      </c>
      <c r="G21" s="38">
        <v>17</v>
      </c>
      <c r="H21" s="38">
        <v>8</v>
      </c>
      <c r="I21" s="38">
        <v>6</v>
      </c>
      <c r="J21" s="38">
        <v>8</v>
      </c>
      <c r="K21" s="38">
        <v>3</v>
      </c>
      <c r="L21" s="38">
        <v>4</v>
      </c>
      <c r="M21" s="39">
        <v>4</v>
      </c>
      <c r="N21" s="39">
        <v>2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1</v>
      </c>
      <c r="V21" s="39">
        <v>0</v>
      </c>
      <c r="W21" s="40">
        <v>2</v>
      </c>
      <c r="X21" s="11" t="s">
        <v>15</v>
      </c>
      <c r="Y21" s="52" t="s">
        <v>146</v>
      </c>
    </row>
    <row r="22" spans="2:25" ht="24" customHeight="1">
      <c r="B22" s="47" t="s">
        <v>16</v>
      </c>
      <c r="C22" s="12" t="s">
        <v>147</v>
      </c>
      <c r="D22" s="29">
        <f t="shared" si="1"/>
        <v>379</v>
      </c>
      <c r="E22" s="38">
        <v>93</v>
      </c>
      <c r="F22" s="38">
        <v>43</v>
      </c>
      <c r="G22" s="38">
        <v>91</v>
      </c>
      <c r="H22" s="38">
        <v>14</v>
      </c>
      <c r="I22" s="38">
        <v>27</v>
      </c>
      <c r="J22" s="38">
        <v>17</v>
      </c>
      <c r="K22" s="38">
        <v>17</v>
      </c>
      <c r="L22" s="38">
        <v>26</v>
      </c>
      <c r="M22" s="39">
        <v>8</v>
      </c>
      <c r="N22" s="39">
        <v>2</v>
      </c>
      <c r="O22" s="39">
        <v>1</v>
      </c>
      <c r="P22" s="39">
        <v>4</v>
      </c>
      <c r="Q22" s="39">
        <v>6</v>
      </c>
      <c r="R22" s="39">
        <v>8</v>
      </c>
      <c r="S22" s="39">
        <v>6</v>
      </c>
      <c r="T22" s="39">
        <v>2</v>
      </c>
      <c r="U22" s="39">
        <v>1</v>
      </c>
      <c r="V22" s="39">
        <v>0</v>
      </c>
      <c r="W22" s="40">
        <v>13</v>
      </c>
      <c r="X22" s="11" t="s">
        <v>16</v>
      </c>
      <c r="Y22" s="52" t="s">
        <v>147</v>
      </c>
    </row>
    <row r="23" spans="2:25" ht="24" customHeight="1">
      <c r="B23" s="47" t="s">
        <v>17</v>
      </c>
      <c r="C23" s="12" t="s">
        <v>148</v>
      </c>
      <c r="D23" s="29">
        <f t="shared" si="1"/>
        <v>217</v>
      </c>
      <c r="E23" s="38">
        <v>66</v>
      </c>
      <c r="F23" s="38">
        <v>14</v>
      </c>
      <c r="G23" s="38">
        <v>46</v>
      </c>
      <c r="H23" s="38">
        <v>19</v>
      </c>
      <c r="I23" s="38">
        <v>14</v>
      </c>
      <c r="J23" s="38">
        <v>16</v>
      </c>
      <c r="K23" s="38">
        <v>6</v>
      </c>
      <c r="L23" s="38">
        <v>15</v>
      </c>
      <c r="M23" s="39">
        <v>4</v>
      </c>
      <c r="N23" s="39">
        <v>3</v>
      </c>
      <c r="O23" s="39">
        <v>0</v>
      </c>
      <c r="P23" s="39">
        <v>2</v>
      </c>
      <c r="Q23" s="39">
        <v>3</v>
      </c>
      <c r="R23" s="39">
        <v>2</v>
      </c>
      <c r="S23" s="39">
        <v>2</v>
      </c>
      <c r="T23" s="39">
        <v>3</v>
      </c>
      <c r="U23" s="39">
        <v>0</v>
      </c>
      <c r="V23" s="39">
        <v>0</v>
      </c>
      <c r="W23" s="40">
        <v>2</v>
      </c>
      <c r="X23" s="11" t="s">
        <v>17</v>
      </c>
      <c r="Y23" s="52" t="s">
        <v>148</v>
      </c>
    </row>
    <row r="24" spans="2:25" ht="24" customHeight="1">
      <c r="B24" s="47" t="s">
        <v>18</v>
      </c>
      <c r="C24" s="13" t="s">
        <v>149</v>
      </c>
      <c r="D24" s="29">
        <f t="shared" si="1"/>
        <v>114</v>
      </c>
      <c r="E24" s="38">
        <v>29</v>
      </c>
      <c r="F24" s="38">
        <v>14</v>
      </c>
      <c r="G24" s="38">
        <v>17</v>
      </c>
      <c r="H24" s="38">
        <v>12</v>
      </c>
      <c r="I24" s="38">
        <v>10</v>
      </c>
      <c r="J24" s="38">
        <v>5</v>
      </c>
      <c r="K24" s="38">
        <v>4</v>
      </c>
      <c r="L24" s="38">
        <v>9</v>
      </c>
      <c r="M24" s="39">
        <v>4</v>
      </c>
      <c r="N24" s="39">
        <v>1</v>
      </c>
      <c r="O24" s="39">
        <v>0</v>
      </c>
      <c r="P24" s="39">
        <v>3</v>
      </c>
      <c r="Q24" s="39">
        <v>2</v>
      </c>
      <c r="R24" s="39">
        <v>2</v>
      </c>
      <c r="S24" s="39">
        <v>0</v>
      </c>
      <c r="T24" s="39">
        <v>0</v>
      </c>
      <c r="U24" s="39">
        <v>1</v>
      </c>
      <c r="V24" s="39">
        <v>1</v>
      </c>
      <c r="W24" s="40">
        <v>0</v>
      </c>
      <c r="X24" s="11" t="s">
        <v>18</v>
      </c>
      <c r="Y24" s="53" t="s">
        <v>149</v>
      </c>
    </row>
    <row r="25" spans="2:25" ht="24" customHeight="1">
      <c r="B25" s="47" t="s">
        <v>19</v>
      </c>
      <c r="C25" s="12" t="s">
        <v>150</v>
      </c>
      <c r="D25" s="29">
        <f t="shared" si="1"/>
        <v>240</v>
      </c>
      <c r="E25" s="38">
        <v>53</v>
      </c>
      <c r="F25" s="38">
        <v>24</v>
      </c>
      <c r="G25" s="38">
        <v>59</v>
      </c>
      <c r="H25" s="38">
        <v>15</v>
      </c>
      <c r="I25" s="38">
        <v>21</v>
      </c>
      <c r="J25" s="38">
        <v>18</v>
      </c>
      <c r="K25" s="38">
        <v>5</v>
      </c>
      <c r="L25" s="38">
        <v>4</v>
      </c>
      <c r="M25" s="39">
        <v>4</v>
      </c>
      <c r="N25" s="39">
        <v>3</v>
      </c>
      <c r="O25" s="39">
        <v>2</v>
      </c>
      <c r="P25" s="39">
        <v>4</v>
      </c>
      <c r="Q25" s="39">
        <v>10</v>
      </c>
      <c r="R25" s="39">
        <v>4</v>
      </c>
      <c r="S25" s="39">
        <v>4</v>
      </c>
      <c r="T25" s="39">
        <v>0</v>
      </c>
      <c r="U25" s="39">
        <v>0</v>
      </c>
      <c r="V25" s="39">
        <v>1</v>
      </c>
      <c r="W25" s="40">
        <v>9</v>
      </c>
      <c r="X25" s="11" t="s">
        <v>19</v>
      </c>
      <c r="Y25" s="52" t="s">
        <v>150</v>
      </c>
    </row>
    <row r="26" spans="2:25" ht="24" customHeight="1">
      <c r="B26" s="47" t="s">
        <v>20</v>
      </c>
      <c r="C26" s="13" t="s">
        <v>151</v>
      </c>
      <c r="D26" s="29">
        <f t="shared" si="1"/>
        <v>145</v>
      </c>
      <c r="E26" s="38">
        <v>44</v>
      </c>
      <c r="F26" s="38">
        <v>15</v>
      </c>
      <c r="G26" s="38">
        <v>24</v>
      </c>
      <c r="H26" s="38">
        <v>8</v>
      </c>
      <c r="I26" s="38">
        <v>10</v>
      </c>
      <c r="J26" s="38">
        <v>6</v>
      </c>
      <c r="K26" s="38">
        <v>2</v>
      </c>
      <c r="L26" s="38">
        <v>6</v>
      </c>
      <c r="M26" s="39">
        <v>7</v>
      </c>
      <c r="N26" s="39">
        <v>2</v>
      </c>
      <c r="O26" s="39">
        <v>0</v>
      </c>
      <c r="P26" s="39">
        <v>3</v>
      </c>
      <c r="Q26" s="39">
        <v>6</v>
      </c>
      <c r="R26" s="39">
        <v>3</v>
      </c>
      <c r="S26" s="39">
        <v>3</v>
      </c>
      <c r="T26" s="39">
        <v>0</v>
      </c>
      <c r="U26" s="39">
        <v>0</v>
      </c>
      <c r="V26" s="39">
        <v>0</v>
      </c>
      <c r="W26" s="40">
        <v>6</v>
      </c>
      <c r="X26" s="11" t="s">
        <v>20</v>
      </c>
      <c r="Y26" s="53" t="s">
        <v>151</v>
      </c>
    </row>
    <row r="27" spans="2:25" ht="24" customHeight="1">
      <c r="B27" s="47" t="s">
        <v>21</v>
      </c>
      <c r="C27" s="12" t="s">
        <v>152</v>
      </c>
      <c r="D27" s="29">
        <f t="shared" si="1"/>
        <v>228</v>
      </c>
      <c r="E27" s="38">
        <v>65</v>
      </c>
      <c r="F27" s="38">
        <v>15</v>
      </c>
      <c r="G27" s="38">
        <v>52</v>
      </c>
      <c r="H27" s="38">
        <v>15</v>
      </c>
      <c r="I27" s="38">
        <v>10</v>
      </c>
      <c r="J27" s="38">
        <v>6</v>
      </c>
      <c r="K27" s="38">
        <v>11</v>
      </c>
      <c r="L27" s="38">
        <v>28</v>
      </c>
      <c r="M27" s="39">
        <v>6</v>
      </c>
      <c r="N27" s="39">
        <v>3</v>
      </c>
      <c r="O27" s="39">
        <v>3</v>
      </c>
      <c r="P27" s="39">
        <v>1</v>
      </c>
      <c r="Q27" s="39">
        <v>3</v>
      </c>
      <c r="R27" s="39">
        <v>1</v>
      </c>
      <c r="S27" s="39">
        <v>2</v>
      </c>
      <c r="T27" s="39">
        <v>1</v>
      </c>
      <c r="U27" s="39">
        <v>0</v>
      </c>
      <c r="V27" s="39">
        <v>0</v>
      </c>
      <c r="W27" s="40">
        <v>6</v>
      </c>
      <c r="X27" s="11" t="s">
        <v>21</v>
      </c>
      <c r="Y27" s="52" t="s">
        <v>152</v>
      </c>
    </row>
    <row r="28" spans="2:25" ht="24" customHeight="1">
      <c r="B28" s="47" t="s">
        <v>22</v>
      </c>
      <c r="C28" s="12" t="s">
        <v>153</v>
      </c>
      <c r="D28" s="29">
        <f t="shared" si="1"/>
        <v>6</v>
      </c>
      <c r="E28" s="38">
        <v>1</v>
      </c>
      <c r="F28" s="38">
        <v>1</v>
      </c>
      <c r="G28" s="38">
        <v>0</v>
      </c>
      <c r="H28" s="38">
        <v>0</v>
      </c>
      <c r="I28" s="38">
        <v>1</v>
      </c>
      <c r="J28" s="38">
        <v>0</v>
      </c>
      <c r="K28" s="38">
        <v>0</v>
      </c>
      <c r="L28" s="38">
        <v>1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1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11" t="s">
        <v>22</v>
      </c>
      <c r="Y28" s="52" t="s">
        <v>153</v>
      </c>
    </row>
    <row r="29" spans="2:25" ht="24" customHeight="1">
      <c r="B29" s="47" t="s">
        <v>23</v>
      </c>
      <c r="C29" s="12" t="s">
        <v>154</v>
      </c>
      <c r="D29" s="29">
        <f t="shared" si="1"/>
        <v>453</v>
      </c>
      <c r="E29" s="38">
        <v>107</v>
      </c>
      <c r="F29" s="38">
        <v>36</v>
      </c>
      <c r="G29" s="38">
        <v>105</v>
      </c>
      <c r="H29" s="38">
        <v>32</v>
      </c>
      <c r="I29" s="38">
        <v>32</v>
      </c>
      <c r="J29" s="38">
        <v>32</v>
      </c>
      <c r="K29" s="38">
        <v>23</v>
      </c>
      <c r="L29" s="38">
        <v>24</v>
      </c>
      <c r="M29" s="39">
        <v>14</v>
      </c>
      <c r="N29" s="39">
        <v>6</v>
      </c>
      <c r="O29" s="39">
        <v>3</v>
      </c>
      <c r="P29" s="39">
        <v>7</v>
      </c>
      <c r="Q29" s="39">
        <v>11</v>
      </c>
      <c r="R29" s="39">
        <v>4</v>
      </c>
      <c r="S29" s="39">
        <v>2</v>
      </c>
      <c r="T29" s="39">
        <v>2</v>
      </c>
      <c r="U29" s="39">
        <v>4</v>
      </c>
      <c r="V29" s="39">
        <v>0</v>
      </c>
      <c r="W29" s="40">
        <v>9</v>
      </c>
      <c r="X29" s="11" t="s">
        <v>23</v>
      </c>
      <c r="Y29" s="52" t="s">
        <v>154</v>
      </c>
    </row>
    <row r="30" spans="2:25" ht="24" customHeight="1">
      <c r="B30" s="47" t="s">
        <v>24</v>
      </c>
      <c r="C30" s="12" t="s">
        <v>155</v>
      </c>
      <c r="D30" s="29">
        <f t="shared" si="1"/>
        <v>14</v>
      </c>
      <c r="E30" s="38">
        <v>1</v>
      </c>
      <c r="F30" s="38">
        <v>1</v>
      </c>
      <c r="G30" s="38">
        <v>3</v>
      </c>
      <c r="H30" s="38">
        <v>1</v>
      </c>
      <c r="I30" s="38">
        <v>2</v>
      </c>
      <c r="J30" s="38">
        <v>0</v>
      </c>
      <c r="K30" s="38">
        <v>3</v>
      </c>
      <c r="L30" s="38">
        <v>1</v>
      </c>
      <c r="M30" s="39">
        <v>0</v>
      </c>
      <c r="N30" s="39">
        <v>0</v>
      </c>
      <c r="O30" s="39">
        <v>1</v>
      </c>
      <c r="P30" s="39">
        <v>0</v>
      </c>
      <c r="Q30" s="39">
        <v>0</v>
      </c>
      <c r="R30" s="39">
        <v>1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11" t="s">
        <v>24</v>
      </c>
      <c r="Y30" s="52" t="s">
        <v>155</v>
      </c>
    </row>
    <row r="31" spans="2:25" ht="24" customHeight="1">
      <c r="B31" s="47" t="s">
        <v>25</v>
      </c>
      <c r="C31" s="12" t="s">
        <v>156</v>
      </c>
      <c r="D31" s="29">
        <f t="shared" si="1"/>
        <v>57</v>
      </c>
      <c r="E31" s="38">
        <v>18</v>
      </c>
      <c r="F31" s="38">
        <v>6</v>
      </c>
      <c r="G31" s="38">
        <v>10</v>
      </c>
      <c r="H31" s="38">
        <v>5</v>
      </c>
      <c r="I31" s="38">
        <v>3</v>
      </c>
      <c r="J31" s="38">
        <v>3</v>
      </c>
      <c r="K31" s="38">
        <v>1</v>
      </c>
      <c r="L31" s="38">
        <v>3</v>
      </c>
      <c r="M31" s="39">
        <v>1</v>
      </c>
      <c r="N31" s="39">
        <v>0</v>
      </c>
      <c r="O31" s="39">
        <v>1</v>
      </c>
      <c r="P31" s="39">
        <v>0</v>
      </c>
      <c r="Q31" s="39">
        <v>2</v>
      </c>
      <c r="R31" s="39">
        <v>0</v>
      </c>
      <c r="S31" s="39">
        <v>0</v>
      </c>
      <c r="T31" s="39">
        <v>0</v>
      </c>
      <c r="U31" s="39">
        <v>1</v>
      </c>
      <c r="V31" s="39">
        <v>1</v>
      </c>
      <c r="W31" s="40">
        <v>2</v>
      </c>
      <c r="X31" s="11" t="s">
        <v>25</v>
      </c>
      <c r="Y31" s="52" t="s">
        <v>156</v>
      </c>
    </row>
    <row r="32" spans="2:25" ht="24" customHeight="1">
      <c r="B32" s="47" t="s">
        <v>26</v>
      </c>
      <c r="C32" s="14" t="s">
        <v>157</v>
      </c>
      <c r="D32" s="29">
        <f t="shared" si="1"/>
        <v>30</v>
      </c>
      <c r="E32" s="38">
        <v>14</v>
      </c>
      <c r="F32" s="38">
        <v>2</v>
      </c>
      <c r="G32" s="38">
        <v>4</v>
      </c>
      <c r="H32" s="38">
        <v>4</v>
      </c>
      <c r="I32" s="38">
        <v>1</v>
      </c>
      <c r="J32" s="38">
        <v>0</v>
      </c>
      <c r="K32" s="38">
        <v>0</v>
      </c>
      <c r="L32" s="38">
        <v>0</v>
      </c>
      <c r="M32" s="39">
        <v>2</v>
      </c>
      <c r="N32" s="39">
        <v>0</v>
      </c>
      <c r="O32" s="39">
        <v>0</v>
      </c>
      <c r="P32" s="39">
        <v>1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2</v>
      </c>
      <c r="X32" s="11" t="s">
        <v>26</v>
      </c>
      <c r="Y32" s="47" t="s">
        <v>157</v>
      </c>
    </row>
    <row r="33" spans="2:25" ht="24" customHeight="1">
      <c r="B33" s="47" t="s">
        <v>27</v>
      </c>
      <c r="C33" s="12" t="s">
        <v>158</v>
      </c>
      <c r="D33" s="29">
        <f t="shared" si="1"/>
        <v>29</v>
      </c>
      <c r="E33" s="38">
        <v>9</v>
      </c>
      <c r="F33" s="38">
        <v>2</v>
      </c>
      <c r="G33" s="38">
        <v>5</v>
      </c>
      <c r="H33" s="38">
        <v>1</v>
      </c>
      <c r="I33" s="38">
        <v>1</v>
      </c>
      <c r="J33" s="38">
        <v>2</v>
      </c>
      <c r="K33" s="38">
        <v>1</v>
      </c>
      <c r="L33" s="38">
        <v>1</v>
      </c>
      <c r="M33" s="39">
        <v>1</v>
      </c>
      <c r="N33" s="39">
        <v>1</v>
      </c>
      <c r="O33" s="39">
        <v>0</v>
      </c>
      <c r="P33" s="39">
        <v>0</v>
      </c>
      <c r="Q33" s="39">
        <v>3</v>
      </c>
      <c r="R33" s="39">
        <v>2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11" t="s">
        <v>27</v>
      </c>
      <c r="Y33" s="52" t="s">
        <v>158</v>
      </c>
    </row>
    <row r="34" spans="2:25" ht="24" customHeight="1">
      <c r="B34" s="47" t="s">
        <v>28</v>
      </c>
      <c r="C34" s="12" t="s">
        <v>159</v>
      </c>
      <c r="D34" s="29">
        <f t="shared" si="1"/>
        <v>100</v>
      </c>
      <c r="E34" s="38">
        <v>23</v>
      </c>
      <c r="F34" s="38">
        <v>5</v>
      </c>
      <c r="G34" s="38">
        <v>20</v>
      </c>
      <c r="H34" s="38">
        <v>9</v>
      </c>
      <c r="I34" s="38">
        <v>7</v>
      </c>
      <c r="J34" s="38">
        <v>10</v>
      </c>
      <c r="K34" s="38">
        <v>5</v>
      </c>
      <c r="L34" s="38">
        <v>11</v>
      </c>
      <c r="M34" s="39">
        <v>3</v>
      </c>
      <c r="N34" s="39">
        <v>0</v>
      </c>
      <c r="O34" s="39">
        <v>1</v>
      </c>
      <c r="P34" s="39">
        <v>0</v>
      </c>
      <c r="Q34" s="39">
        <v>2</v>
      </c>
      <c r="R34" s="39">
        <v>1</v>
      </c>
      <c r="S34" s="39">
        <v>1</v>
      </c>
      <c r="T34" s="39">
        <v>0</v>
      </c>
      <c r="U34" s="39">
        <v>1</v>
      </c>
      <c r="V34" s="39">
        <v>0</v>
      </c>
      <c r="W34" s="40">
        <v>1</v>
      </c>
      <c r="X34" s="11" t="s">
        <v>28</v>
      </c>
      <c r="Y34" s="52" t="s">
        <v>159</v>
      </c>
    </row>
    <row r="35" spans="2:25" ht="24" customHeight="1">
      <c r="B35" s="47" t="s">
        <v>29</v>
      </c>
      <c r="C35" s="12" t="s">
        <v>160</v>
      </c>
      <c r="D35" s="29">
        <f t="shared" si="1"/>
        <v>59</v>
      </c>
      <c r="E35" s="38">
        <v>14</v>
      </c>
      <c r="F35" s="38">
        <v>7</v>
      </c>
      <c r="G35" s="38">
        <v>10</v>
      </c>
      <c r="H35" s="38">
        <v>6</v>
      </c>
      <c r="I35" s="38">
        <v>7</v>
      </c>
      <c r="J35" s="38">
        <v>4</v>
      </c>
      <c r="K35" s="38">
        <v>3</v>
      </c>
      <c r="L35" s="38">
        <v>3</v>
      </c>
      <c r="M35" s="39">
        <v>1</v>
      </c>
      <c r="N35" s="39">
        <v>0</v>
      </c>
      <c r="O35" s="39">
        <v>0</v>
      </c>
      <c r="P35" s="39">
        <v>1</v>
      </c>
      <c r="Q35" s="39">
        <v>0</v>
      </c>
      <c r="R35" s="39">
        <v>1</v>
      </c>
      <c r="S35" s="39">
        <v>0</v>
      </c>
      <c r="T35" s="39">
        <v>0</v>
      </c>
      <c r="U35" s="39">
        <v>0</v>
      </c>
      <c r="V35" s="39">
        <v>0</v>
      </c>
      <c r="W35" s="40">
        <v>2</v>
      </c>
      <c r="X35" s="11" t="s">
        <v>29</v>
      </c>
      <c r="Y35" s="52" t="s">
        <v>160</v>
      </c>
    </row>
    <row r="36" spans="2:25" ht="24" customHeight="1">
      <c r="B36" s="47" t="s">
        <v>30</v>
      </c>
      <c r="C36" s="12" t="s">
        <v>161</v>
      </c>
      <c r="D36" s="29">
        <f t="shared" si="1"/>
        <v>12</v>
      </c>
      <c r="E36" s="38">
        <v>3</v>
      </c>
      <c r="F36" s="38">
        <v>0</v>
      </c>
      <c r="G36" s="38">
        <v>3</v>
      </c>
      <c r="H36" s="38">
        <v>0</v>
      </c>
      <c r="I36" s="38">
        <v>1</v>
      </c>
      <c r="J36" s="38">
        <v>2</v>
      </c>
      <c r="K36" s="38">
        <v>0</v>
      </c>
      <c r="L36" s="38">
        <v>1</v>
      </c>
      <c r="M36" s="39">
        <v>1</v>
      </c>
      <c r="N36" s="39">
        <v>0</v>
      </c>
      <c r="O36" s="39">
        <v>0</v>
      </c>
      <c r="P36" s="39">
        <v>1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11" t="s">
        <v>30</v>
      </c>
      <c r="Y36" s="52" t="s">
        <v>161</v>
      </c>
    </row>
    <row r="37" spans="2:25" ht="24" customHeight="1">
      <c r="B37" s="47" t="s">
        <v>31</v>
      </c>
      <c r="C37" s="12" t="s">
        <v>162</v>
      </c>
      <c r="D37" s="29">
        <f t="shared" si="1"/>
        <v>81</v>
      </c>
      <c r="E37" s="38">
        <v>13</v>
      </c>
      <c r="F37" s="38">
        <v>11</v>
      </c>
      <c r="G37" s="38">
        <v>20</v>
      </c>
      <c r="H37" s="38">
        <v>7</v>
      </c>
      <c r="I37" s="38">
        <v>6</v>
      </c>
      <c r="J37" s="38">
        <v>4</v>
      </c>
      <c r="K37" s="38">
        <v>5</v>
      </c>
      <c r="L37" s="38">
        <v>4</v>
      </c>
      <c r="M37" s="39">
        <v>2</v>
      </c>
      <c r="N37" s="39">
        <v>1</v>
      </c>
      <c r="O37" s="39">
        <v>1</v>
      </c>
      <c r="P37" s="39">
        <v>1</v>
      </c>
      <c r="Q37" s="39">
        <v>1</v>
      </c>
      <c r="R37" s="39">
        <v>2</v>
      </c>
      <c r="S37" s="39">
        <v>0</v>
      </c>
      <c r="T37" s="39">
        <v>1</v>
      </c>
      <c r="U37" s="39">
        <v>1</v>
      </c>
      <c r="V37" s="39">
        <v>0</v>
      </c>
      <c r="W37" s="40">
        <v>1</v>
      </c>
      <c r="X37" s="11" t="s">
        <v>31</v>
      </c>
      <c r="Y37" s="52" t="s">
        <v>162</v>
      </c>
    </row>
    <row r="38" spans="2:25" ht="24" customHeight="1">
      <c r="B38" s="47" t="s">
        <v>32</v>
      </c>
      <c r="C38" s="12" t="s">
        <v>163</v>
      </c>
      <c r="D38" s="29">
        <f t="shared" si="1"/>
        <v>50</v>
      </c>
      <c r="E38" s="38">
        <v>13</v>
      </c>
      <c r="F38" s="38">
        <v>9</v>
      </c>
      <c r="G38" s="38">
        <v>8</v>
      </c>
      <c r="H38" s="38">
        <v>5</v>
      </c>
      <c r="I38" s="38">
        <v>2</v>
      </c>
      <c r="J38" s="38">
        <v>2</v>
      </c>
      <c r="K38" s="38">
        <v>1</v>
      </c>
      <c r="L38" s="38">
        <v>5</v>
      </c>
      <c r="M38" s="39">
        <v>1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2</v>
      </c>
      <c r="U38" s="39">
        <v>0</v>
      </c>
      <c r="V38" s="39">
        <v>0</v>
      </c>
      <c r="W38" s="40">
        <v>2</v>
      </c>
      <c r="X38" s="11" t="s">
        <v>32</v>
      </c>
      <c r="Y38" s="52" t="s">
        <v>163</v>
      </c>
    </row>
    <row r="39" spans="2:25" ht="24" customHeight="1">
      <c r="B39" s="47" t="s">
        <v>33</v>
      </c>
      <c r="C39" s="35" t="s">
        <v>280</v>
      </c>
      <c r="D39" s="29">
        <f t="shared" si="1"/>
        <v>37</v>
      </c>
      <c r="E39" s="38">
        <v>8</v>
      </c>
      <c r="F39" s="38">
        <v>5</v>
      </c>
      <c r="G39" s="38">
        <v>12</v>
      </c>
      <c r="H39" s="38">
        <v>1</v>
      </c>
      <c r="I39" s="38">
        <v>0</v>
      </c>
      <c r="J39" s="38">
        <v>1</v>
      </c>
      <c r="K39" s="38">
        <v>2</v>
      </c>
      <c r="L39" s="38">
        <v>2</v>
      </c>
      <c r="M39" s="39">
        <v>4</v>
      </c>
      <c r="N39" s="39">
        <v>0</v>
      </c>
      <c r="O39" s="39">
        <v>0</v>
      </c>
      <c r="P39" s="39">
        <v>1</v>
      </c>
      <c r="Q39" s="39">
        <v>1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11" t="s">
        <v>33</v>
      </c>
      <c r="Y39" s="54" t="s">
        <v>280</v>
      </c>
    </row>
    <row r="40" spans="2:25" ht="24" customHeight="1">
      <c r="B40" s="47" t="s">
        <v>34</v>
      </c>
      <c r="C40" s="12" t="s">
        <v>164</v>
      </c>
      <c r="D40" s="29">
        <f t="shared" si="1"/>
        <v>178</v>
      </c>
      <c r="E40" s="38">
        <v>53</v>
      </c>
      <c r="F40" s="38">
        <v>18</v>
      </c>
      <c r="G40" s="38">
        <v>33</v>
      </c>
      <c r="H40" s="38">
        <v>13</v>
      </c>
      <c r="I40" s="38">
        <v>13</v>
      </c>
      <c r="J40" s="38">
        <v>8</v>
      </c>
      <c r="K40" s="38">
        <v>5</v>
      </c>
      <c r="L40" s="38">
        <v>16</v>
      </c>
      <c r="M40" s="39">
        <v>3</v>
      </c>
      <c r="N40" s="39">
        <v>1</v>
      </c>
      <c r="O40" s="39">
        <v>3</v>
      </c>
      <c r="P40" s="39">
        <v>0</v>
      </c>
      <c r="Q40" s="39">
        <v>3</v>
      </c>
      <c r="R40" s="39">
        <v>2</v>
      </c>
      <c r="S40" s="39">
        <v>2</v>
      </c>
      <c r="T40" s="39">
        <v>1</v>
      </c>
      <c r="U40" s="39">
        <v>0</v>
      </c>
      <c r="V40" s="39">
        <v>0</v>
      </c>
      <c r="W40" s="40">
        <v>4</v>
      </c>
      <c r="X40" s="11" t="s">
        <v>34</v>
      </c>
      <c r="Y40" s="52" t="s">
        <v>164</v>
      </c>
    </row>
    <row r="41" spans="2:25" ht="24" customHeight="1">
      <c r="B41" s="47" t="s">
        <v>35</v>
      </c>
      <c r="C41" s="12" t="s">
        <v>165</v>
      </c>
      <c r="D41" s="29">
        <f t="shared" si="1"/>
        <v>81</v>
      </c>
      <c r="E41" s="33">
        <f>E42+E43</f>
        <v>16</v>
      </c>
      <c r="F41" s="33">
        <f aca="true" t="shared" si="7" ref="F41:W41">F42+F43</f>
        <v>5</v>
      </c>
      <c r="G41" s="33">
        <f t="shared" si="7"/>
        <v>23</v>
      </c>
      <c r="H41" s="33">
        <f t="shared" si="7"/>
        <v>7</v>
      </c>
      <c r="I41" s="33">
        <f t="shared" si="7"/>
        <v>0</v>
      </c>
      <c r="J41" s="33">
        <f t="shared" si="7"/>
        <v>11</v>
      </c>
      <c r="K41" s="33">
        <f t="shared" si="7"/>
        <v>2</v>
      </c>
      <c r="L41" s="33">
        <f t="shared" si="7"/>
        <v>4</v>
      </c>
      <c r="M41" s="34">
        <f t="shared" si="7"/>
        <v>5</v>
      </c>
      <c r="N41" s="34">
        <f t="shared" si="7"/>
        <v>0</v>
      </c>
      <c r="O41" s="34">
        <f t="shared" si="7"/>
        <v>1</v>
      </c>
      <c r="P41" s="33">
        <f t="shared" si="7"/>
        <v>2</v>
      </c>
      <c r="Q41" s="33">
        <f t="shared" si="7"/>
        <v>0</v>
      </c>
      <c r="R41" s="33">
        <f t="shared" si="7"/>
        <v>2</v>
      </c>
      <c r="S41" s="33">
        <f t="shared" si="7"/>
        <v>0</v>
      </c>
      <c r="T41" s="33">
        <f t="shared" si="7"/>
        <v>0</v>
      </c>
      <c r="U41" s="33">
        <f t="shared" si="7"/>
        <v>1</v>
      </c>
      <c r="V41" s="33">
        <f t="shared" si="7"/>
        <v>0</v>
      </c>
      <c r="W41" s="33">
        <f t="shared" si="7"/>
        <v>2</v>
      </c>
      <c r="X41" s="11" t="s">
        <v>35</v>
      </c>
      <c r="Y41" s="52" t="s">
        <v>165</v>
      </c>
    </row>
    <row r="42" spans="2:25" ht="24" customHeight="1">
      <c r="B42" s="47" t="s">
        <v>36</v>
      </c>
      <c r="C42" s="12" t="s">
        <v>166</v>
      </c>
      <c r="D42" s="29">
        <f t="shared" si="1"/>
        <v>16</v>
      </c>
      <c r="E42" s="38">
        <v>3</v>
      </c>
      <c r="F42" s="38">
        <v>1</v>
      </c>
      <c r="G42" s="38">
        <v>5</v>
      </c>
      <c r="H42" s="38">
        <v>4</v>
      </c>
      <c r="I42" s="38">
        <v>0</v>
      </c>
      <c r="J42" s="38">
        <v>0</v>
      </c>
      <c r="K42" s="38">
        <v>0</v>
      </c>
      <c r="L42" s="38">
        <v>1</v>
      </c>
      <c r="M42" s="39">
        <v>1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1</v>
      </c>
      <c r="X42" s="11" t="s">
        <v>36</v>
      </c>
      <c r="Y42" s="52" t="s">
        <v>166</v>
      </c>
    </row>
    <row r="43" spans="2:25" ht="24" customHeight="1">
      <c r="B43" s="47" t="s">
        <v>37</v>
      </c>
      <c r="C43" s="12" t="s">
        <v>167</v>
      </c>
      <c r="D43" s="29">
        <f t="shared" si="1"/>
        <v>65</v>
      </c>
      <c r="E43" s="38">
        <v>13</v>
      </c>
      <c r="F43" s="38">
        <v>4</v>
      </c>
      <c r="G43" s="38">
        <v>18</v>
      </c>
      <c r="H43" s="38">
        <v>3</v>
      </c>
      <c r="I43" s="38">
        <v>0</v>
      </c>
      <c r="J43" s="38">
        <v>11</v>
      </c>
      <c r="K43" s="38">
        <v>2</v>
      </c>
      <c r="L43" s="38">
        <v>3</v>
      </c>
      <c r="M43" s="39">
        <v>4</v>
      </c>
      <c r="N43" s="39">
        <v>0</v>
      </c>
      <c r="O43" s="39">
        <v>1</v>
      </c>
      <c r="P43" s="39">
        <v>2</v>
      </c>
      <c r="Q43" s="39">
        <v>0</v>
      </c>
      <c r="R43" s="39">
        <v>2</v>
      </c>
      <c r="S43" s="39">
        <v>0</v>
      </c>
      <c r="T43" s="39">
        <v>0</v>
      </c>
      <c r="U43" s="39">
        <v>1</v>
      </c>
      <c r="V43" s="39">
        <v>0</v>
      </c>
      <c r="W43" s="40">
        <v>1</v>
      </c>
      <c r="X43" s="11" t="s">
        <v>37</v>
      </c>
      <c r="Y43" s="52" t="s">
        <v>167</v>
      </c>
    </row>
    <row r="44" spans="2:25" ht="24" customHeight="1">
      <c r="B44" s="47" t="s">
        <v>38</v>
      </c>
      <c r="C44" s="36" t="s">
        <v>168</v>
      </c>
      <c r="D44" s="29">
        <f t="shared" si="1"/>
        <v>35</v>
      </c>
      <c r="E44" s="33">
        <f>E45+E46</f>
        <v>7</v>
      </c>
      <c r="F44" s="33">
        <f aca="true" t="shared" si="8" ref="F44:W44">F45+F46</f>
        <v>4</v>
      </c>
      <c r="G44" s="33">
        <f t="shared" si="8"/>
        <v>4</v>
      </c>
      <c r="H44" s="33">
        <f t="shared" si="8"/>
        <v>3</v>
      </c>
      <c r="I44" s="33">
        <f t="shared" si="8"/>
        <v>0</v>
      </c>
      <c r="J44" s="33">
        <f t="shared" si="8"/>
        <v>4</v>
      </c>
      <c r="K44" s="33">
        <f t="shared" si="8"/>
        <v>5</v>
      </c>
      <c r="L44" s="33">
        <f t="shared" si="8"/>
        <v>3</v>
      </c>
      <c r="M44" s="34">
        <f t="shared" si="8"/>
        <v>1</v>
      </c>
      <c r="N44" s="34">
        <f t="shared" si="8"/>
        <v>0</v>
      </c>
      <c r="O44" s="34">
        <f t="shared" si="8"/>
        <v>1</v>
      </c>
      <c r="P44" s="33">
        <f t="shared" si="8"/>
        <v>0</v>
      </c>
      <c r="Q44" s="33">
        <f t="shared" si="8"/>
        <v>0</v>
      </c>
      <c r="R44" s="33">
        <f t="shared" si="8"/>
        <v>1</v>
      </c>
      <c r="S44" s="33">
        <f t="shared" si="8"/>
        <v>0</v>
      </c>
      <c r="T44" s="33">
        <f t="shared" si="8"/>
        <v>0</v>
      </c>
      <c r="U44" s="33">
        <f t="shared" si="8"/>
        <v>1</v>
      </c>
      <c r="V44" s="33">
        <f t="shared" si="8"/>
        <v>0</v>
      </c>
      <c r="W44" s="33">
        <f t="shared" si="8"/>
        <v>1</v>
      </c>
      <c r="X44" s="11" t="s">
        <v>38</v>
      </c>
      <c r="Y44" s="55" t="s">
        <v>168</v>
      </c>
    </row>
    <row r="45" spans="2:25" ht="24" customHeight="1">
      <c r="B45" s="47" t="s">
        <v>39</v>
      </c>
      <c r="C45" s="12" t="s">
        <v>169</v>
      </c>
      <c r="D45" s="29">
        <f t="shared" si="1"/>
        <v>14</v>
      </c>
      <c r="E45" s="38">
        <v>2</v>
      </c>
      <c r="F45" s="38">
        <v>2</v>
      </c>
      <c r="G45" s="38">
        <v>0</v>
      </c>
      <c r="H45" s="38">
        <v>1</v>
      </c>
      <c r="I45" s="38">
        <v>0</v>
      </c>
      <c r="J45" s="38">
        <v>4</v>
      </c>
      <c r="K45" s="38">
        <v>1</v>
      </c>
      <c r="L45" s="38">
        <v>2</v>
      </c>
      <c r="M45" s="39">
        <v>1</v>
      </c>
      <c r="N45" s="39">
        <v>0</v>
      </c>
      <c r="O45" s="39">
        <v>1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11" t="s">
        <v>39</v>
      </c>
      <c r="Y45" s="52" t="s">
        <v>169</v>
      </c>
    </row>
    <row r="46" spans="2:25" ht="24" customHeight="1">
      <c r="B46" s="47" t="s">
        <v>40</v>
      </c>
      <c r="C46" s="13" t="s">
        <v>170</v>
      </c>
      <c r="D46" s="29">
        <f t="shared" si="1"/>
        <v>21</v>
      </c>
      <c r="E46" s="38">
        <v>5</v>
      </c>
      <c r="F46" s="38">
        <v>2</v>
      </c>
      <c r="G46" s="38">
        <v>4</v>
      </c>
      <c r="H46" s="38">
        <v>2</v>
      </c>
      <c r="I46" s="38">
        <v>0</v>
      </c>
      <c r="J46" s="38">
        <v>0</v>
      </c>
      <c r="K46" s="38">
        <v>4</v>
      </c>
      <c r="L46" s="38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</v>
      </c>
      <c r="S46" s="39">
        <v>0</v>
      </c>
      <c r="T46" s="39">
        <v>0</v>
      </c>
      <c r="U46" s="39">
        <v>1</v>
      </c>
      <c r="V46" s="39">
        <v>0</v>
      </c>
      <c r="W46" s="40">
        <v>1</v>
      </c>
      <c r="X46" s="11" t="s">
        <v>40</v>
      </c>
      <c r="Y46" s="56" t="s">
        <v>170</v>
      </c>
    </row>
    <row r="47" spans="2:25" ht="24" customHeight="1">
      <c r="B47" s="47" t="s">
        <v>41</v>
      </c>
      <c r="C47" s="12" t="s">
        <v>171</v>
      </c>
      <c r="D47" s="29">
        <f t="shared" si="1"/>
        <v>168</v>
      </c>
      <c r="E47" s="33">
        <f>E48+E49</f>
        <v>37</v>
      </c>
      <c r="F47" s="33">
        <f aca="true" t="shared" si="9" ref="F47:W47">F48+F49</f>
        <v>19</v>
      </c>
      <c r="G47" s="33">
        <f t="shared" si="9"/>
        <v>38</v>
      </c>
      <c r="H47" s="33">
        <f t="shared" si="9"/>
        <v>12</v>
      </c>
      <c r="I47" s="33">
        <f t="shared" si="9"/>
        <v>12</v>
      </c>
      <c r="J47" s="33">
        <f t="shared" si="9"/>
        <v>8</v>
      </c>
      <c r="K47" s="33">
        <f t="shared" si="9"/>
        <v>8</v>
      </c>
      <c r="L47" s="33">
        <f t="shared" si="9"/>
        <v>12</v>
      </c>
      <c r="M47" s="34">
        <f t="shared" si="9"/>
        <v>3</v>
      </c>
      <c r="N47" s="34">
        <f t="shared" si="9"/>
        <v>2</v>
      </c>
      <c r="O47" s="34">
        <f t="shared" si="9"/>
        <v>1</v>
      </c>
      <c r="P47" s="33">
        <f t="shared" si="9"/>
        <v>3</v>
      </c>
      <c r="Q47" s="33">
        <f t="shared" si="9"/>
        <v>3</v>
      </c>
      <c r="R47" s="33">
        <f t="shared" si="9"/>
        <v>1</v>
      </c>
      <c r="S47" s="33">
        <f t="shared" si="9"/>
        <v>0</v>
      </c>
      <c r="T47" s="33">
        <f t="shared" si="9"/>
        <v>1</v>
      </c>
      <c r="U47" s="33">
        <f t="shared" si="9"/>
        <v>2</v>
      </c>
      <c r="V47" s="33">
        <f t="shared" si="9"/>
        <v>0</v>
      </c>
      <c r="W47" s="33">
        <f t="shared" si="9"/>
        <v>6</v>
      </c>
      <c r="X47" s="11" t="s">
        <v>41</v>
      </c>
      <c r="Y47" s="52" t="s">
        <v>171</v>
      </c>
    </row>
    <row r="48" spans="2:25" ht="24" customHeight="1">
      <c r="B48" s="47" t="s">
        <v>42</v>
      </c>
      <c r="C48" s="12" t="s">
        <v>172</v>
      </c>
      <c r="D48" s="29">
        <f t="shared" si="1"/>
        <v>105</v>
      </c>
      <c r="E48" s="38">
        <v>17</v>
      </c>
      <c r="F48" s="38">
        <v>12</v>
      </c>
      <c r="G48" s="38">
        <v>25</v>
      </c>
      <c r="H48" s="38">
        <v>8</v>
      </c>
      <c r="I48" s="38">
        <v>9</v>
      </c>
      <c r="J48" s="38">
        <v>5</v>
      </c>
      <c r="K48" s="38">
        <v>7</v>
      </c>
      <c r="L48" s="38">
        <v>7</v>
      </c>
      <c r="M48" s="39">
        <v>2</v>
      </c>
      <c r="N48" s="39">
        <v>1</v>
      </c>
      <c r="O48" s="39">
        <v>1</v>
      </c>
      <c r="P48" s="39">
        <v>2</v>
      </c>
      <c r="Q48" s="39">
        <v>3</v>
      </c>
      <c r="R48" s="39">
        <v>0</v>
      </c>
      <c r="S48" s="39">
        <v>0</v>
      </c>
      <c r="T48" s="39">
        <v>0</v>
      </c>
      <c r="U48" s="39">
        <v>1</v>
      </c>
      <c r="V48" s="39">
        <v>0</v>
      </c>
      <c r="W48" s="40">
        <v>5</v>
      </c>
      <c r="X48" s="11" t="s">
        <v>42</v>
      </c>
      <c r="Y48" s="52" t="s">
        <v>172</v>
      </c>
    </row>
    <row r="49" spans="2:25" ht="24" customHeight="1">
      <c r="B49" s="47" t="s">
        <v>43</v>
      </c>
      <c r="C49" s="12" t="s">
        <v>173</v>
      </c>
      <c r="D49" s="29">
        <f t="shared" si="1"/>
        <v>63</v>
      </c>
      <c r="E49" s="38">
        <v>20</v>
      </c>
      <c r="F49" s="38">
        <v>7</v>
      </c>
      <c r="G49" s="38">
        <v>13</v>
      </c>
      <c r="H49" s="38">
        <v>4</v>
      </c>
      <c r="I49" s="38">
        <v>3</v>
      </c>
      <c r="J49" s="38">
        <v>3</v>
      </c>
      <c r="K49" s="38">
        <v>1</v>
      </c>
      <c r="L49" s="38">
        <v>5</v>
      </c>
      <c r="M49" s="39">
        <v>1</v>
      </c>
      <c r="N49" s="39">
        <v>1</v>
      </c>
      <c r="O49" s="39">
        <v>0</v>
      </c>
      <c r="P49" s="39">
        <v>1</v>
      </c>
      <c r="Q49" s="39">
        <v>0</v>
      </c>
      <c r="R49" s="39">
        <v>1</v>
      </c>
      <c r="S49" s="39">
        <v>0</v>
      </c>
      <c r="T49" s="39">
        <v>1</v>
      </c>
      <c r="U49" s="39">
        <v>1</v>
      </c>
      <c r="V49" s="39">
        <v>0</v>
      </c>
      <c r="W49" s="40">
        <v>1</v>
      </c>
      <c r="X49" s="11" t="s">
        <v>43</v>
      </c>
      <c r="Y49" s="52" t="s">
        <v>173</v>
      </c>
    </row>
    <row r="50" spans="2:25" ht="24" customHeight="1">
      <c r="B50" s="47" t="s">
        <v>44</v>
      </c>
      <c r="C50" s="12" t="s">
        <v>174</v>
      </c>
      <c r="D50" s="29">
        <f t="shared" si="1"/>
        <v>123</v>
      </c>
      <c r="E50" s="33">
        <f>E51+E52</f>
        <v>19</v>
      </c>
      <c r="F50" s="33">
        <f aca="true" t="shared" si="10" ref="F50:W50">F51+F52</f>
        <v>10</v>
      </c>
      <c r="G50" s="33">
        <f t="shared" si="10"/>
        <v>17</v>
      </c>
      <c r="H50" s="33">
        <f t="shared" si="10"/>
        <v>6</v>
      </c>
      <c r="I50" s="33">
        <f t="shared" si="10"/>
        <v>13</v>
      </c>
      <c r="J50" s="33">
        <f t="shared" si="10"/>
        <v>11</v>
      </c>
      <c r="K50" s="33">
        <f t="shared" si="10"/>
        <v>7</v>
      </c>
      <c r="L50" s="33">
        <f t="shared" si="10"/>
        <v>5</v>
      </c>
      <c r="M50" s="34">
        <f t="shared" si="10"/>
        <v>5</v>
      </c>
      <c r="N50" s="34">
        <f t="shared" si="10"/>
        <v>0</v>
      </c>
      <c r="O50" s="34">
        <f t="shared" si="10"/>
        <v>1</v>
      </c>
      <c r="P50" s="33">
        <f t="shared" si="10"/>
        <v>0</v>
      </c>
      <c r="Q50" s="33">
        <f t="shared" si="10"/>
        <v>2</v>
      </c>
      <c r="R50" s="33">
        <f t="shared" si="10"/>
        <v>2</v>
      </c>
      <c r="S50" s="33">
        <f t="shared" si="10"/>
        <v>0</v>
      </c>
      <c r="T50" s="33">
        <f t="shared" si="10"/>
        <v>1</v>
      </c>
      <c r="U50" s="33">
        <f t="shared" si="10"/>
        <v>1</v>
      </c>
      <c r="V50" s="33">
        <f t="shared" si="10"/>
        <v>0</v>
      </c>
      <c r="W50" s="33">
        <f t="shared" si="10"/>
        <v>23</v>
      </c>
      <c r="X50" s="11" t="s">
        <v>44</v>
      </c>
      <c r="Y50" s="52" t="s">
        <v>174</v>
      </c>
    </row>
    <row r="51" spans="2:25" ht="24" customHeight="1">
      <c r="B51" s="47" t="s">
        <v>45</v>
      </c>
      <c r="C51" s="12" t="s">
        <v>276</v>
      </c>
      <c r="D51" s="29">
        <f t="shared" si="1"/>
        <v>101</v>
      </c>
      <c r="E51" s="38">
        <v>15</v>
      </c>
      <c r="F51" s="38">
        <v>9</v>
      </c>
      <c r="G51" s="38">
        <v>14</v>
      </c>
      <c r="H51" s="38">
        <v>5</v>
      </c>
      <c r="I51" s="38">
        <v>11</v>
      </c>
      <c r="J51" s="38">
        <v>11</v>
      </c>
      <c r="K51" s="38">
        <v>6</v>
      </c>
      <c r="L51" s="38">
        <v>5</v>
      </c>
      <c r="M51" s="39">
        <v>5</v>
      </c>
      <c r="N51" s="39">
        <v>0</v>
      </c>
      <c r="O51" s="39">
        <v>0</v>
      </c>
      <c r="P51" s="39">
        <v>0</v>
      </c>
      <c r="Q51" s="39">
        <v>2</v>
      </c>
      <c r="R51" s="39">
        <v>2</v>
      </c>
      <c r="S51" s="39">
        <v>0</v>
      </c>
      <c r="T51" s="39">
        <v>1</v>
      </c>
      <c r="U51" s="39">
        <v>0</v>
      </c>
      <c r="V51" s="39">
        <v>0</v>
      </c>
      <c r="W51" s="40">
        <v>15</v>
      </c>
      <c r="X51" s="11" t="s">
        <v>45</v>
      </c>
      <c r="Y51" s="52" t="s">
        <v>276</v>
      </c>
    </row>
    <row r="52" spans="2:25" ht="24" customHeight="1">
      <c r="B52" s="47" t="s">
        <v>46</v>
      </c>
      <c r="C52" s="12" t="s">
        <v>175</v>
      </c>
      <c r="D52" s="29">
        <f t="shared" si="1"/>
        <v>22</v>
      </c>
      <c r="E52" s="38">
        <v>4</v>
      </c>
      <c r="F52" s="38">
        <v>1</v>
      </c>
      <c r="G52" s="38">
        <v>3</v>
      </c>
      <c r="H52" s="38">
        <v>1</v>
      </c>
      <c r="I52" s="38">
        <v>2</v>
      </c>
      <c r="J52" s="38">
        <v>0</v>
      </c>
      <c r="K52" s="38">
        <v>1</v>
      </c>
      <c r="L52" s="38">
        <v>0</v>
      </c>
      <c r="M52" s="39">
        <v>0</v>
      </c>
      <c r="N52" s="39">
        <v>0</v>
      </c>
      <c r="O52" s="39">
        <v>1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1</v>
      </c>
      <c r="V52" s="39">
        <v>0</v>
      </c>
      <c r="W52" s="40">
        <v>8</v>
      </c>
      <c r="X52" s="11" t="s">
        <v>46</v>
      </c>
      <c r="Y52" s="52" t="s">
        <v>175</v>
      </c>
    </row>
    <row r="53" spans="2:25" ht="24" customHeight="1">
      <c r="B53" s="47" t="s">
        <v>47</v>
      </c>
      <c r="C53" s="12" t="s">
        <v>176</v>
      </c>
      <c r="D53" s="29">
        <f t="shared" si="1"/>
        <v>222</v>
      </c>
      <c r="E53" s="33">
        <f>E54+E55+E56+E57+E58</f>
        <v>46</v>
      </c>
      <c r="F53" s="33">
        <f aca="true" t="shared" si="11" ref="F53:W53">F54+F55+F56+F57+F58</f>
        <v>19</v>
      </c>
      <c r="G53" s="33">
        <f t="shared" si="11"/>
        <v>29</v>
      </c>
      <c r="H53" s="33">
        <f t="shared" si="11"/>
        <v>22</v>
      </c>
      <c r="I53" s="33">
        <f t="shared" si="11"/>
        <v>12</v>
      </c>
      <c r="J53" s="33">
        <f t="shared" si="11"/>
        <v>16</v>
      </c>
      <c r="K53" s="33">
        <f t="shared" si="11"/>
        <v>18</v>
      </c>
      <c r="L53" s="33">
        <f t="shared" si="11"/>
        <v>20</v>
      </c>
      <c r="M53" s="34">
        <f t="shared" si="11"/>
        <v>7</v>
      </c>
      <c r="N53" s="34">
        <f t="shared" si="11"/>
        <v>4</v>
      </c>
      <c r="O53" s="34">
        <f t="shared" si="11"/>
        <v>0</v>
      </c>
      <c r="P53" s="33">
        <f t="shared" si="11"/>
        <v>2</v>
      </c>
      <c r="Q53" s="33">
        <f t="shared" si="11"/>
        <v>4</v>
      </c>
      <c r="R53" s="33">
        <f t="shared" si="11"/>
        <v>4</v>
      </c>
      <c r="S53" s="33">
        <f t="shared" si="11"/>
        <v>1</v>
      </c>
      <c r="T53" s="33">
        <f t="shared" si="11"/>
        <v>3</v>
      </c>
      <c r="U53" s="33">
        <f t="shared" si="11"/>
        <v>1</v>
      </c>
      <c r="V53" s="33">
        <f t="shared" si="11"/>
        <v>0</v>
      </c>
      <c r="W53" s="33">
        <f t="shared" si="11"/>
        <v>14</v>
      </c>
      <c r="X53" s="11" t="s">
        <v>47</v>
      </c>
      <c r="Y53" s="52" t="s">
        <v>176</v>
      </c>
    </row>
    <row r="54" spans="2:25" ht="24" customHeight="1">
      <c r="B54" s="47" t="s">
        <v>48</v>
      </c>
      <c r="C54" s="12" t="s">
        <v>177</v>
      </c>
      <c r="D54" s="29">
        <f t="shared" si="1"/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40">
        <v>0</v>
      </c>
      <c r="X54" s="11" t="s">
        <v>48</v>
      </c>
      <c r="Y54" s="52" t="s">
        <v>177</v>
      </c>
    </row>
    <row r="55" spans="2:25" ht="24" customHeight="1">
      <c r="B55" s="47" t="s">
        <v>49</v>
      </c>
      <c r="C55" s="12" t="s">
        <v>178</v>
      </c>
      <c r="D55" s="29">
        <f t="shared" si="1"/>
        <v>15</v>
      </c>
      <c r="E55" s="38">
        <v>3</v>
      </c>
      <c r="F55" s="38">
        <v>2</v>
      </c>
      <c r="G55" s="38">
        <v>1</v>
      </c>
      <c r="H55" s="38">
        <v>3</v>
      </c>
      <c r="I55" s="38">
        <v>0</v>
      </c>
      <c r="J55" s="38">
        <v>2</v>
      </c>
      <c r="K55" s="38">
        <v>1</v>
      </c>
      <c r="L55" s="38">
        <v>1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1</v>
      </c>
      <c r="T55" s="39">
        <v>1</v>
      </c>
      <c r="U55" s="39">
        <v>0</v>
      </c>
      <c r="V55" s="39">
        <v>0</v>
      </c>
      <c r="W55" s="40">
        <v>0</v>
      </c>
      <c r="X55" s="11" t="s">
        <v>49</v>
      </c>
      <c r="Y55" s="52" t="s">
        <v>178</v>
      </c>
    </row>
    <row r="56" spans="2:25" ht="24" customHeight="1">
      <c r="B56" s="47" t="s">
        <v>50</v>
      </c>
      <c r="C56" s="12" t="s">
        <v>179</v>
      </c>
      <c r="D56" s="29">
        <f t="shared" si="1"/>
        <v>52</v>
      </c>
      <c r="E56" s="38">
        <v>12</v>
      </c>
      <c r="F56" s="38">
        <v>4</v>
      </c>
      <c r="G56" s="38">
        <v>7</v>
      </c>
      <c r="H56" s="38">
        <v>3</v>
      </c>
      <c r="I56" s="38">
        <v>3</v>
      </c>
      <c r="J56" s="38">
        <v>6</v>
      </c>
      <c r="K56" s="38">
        <v>1</v>
      </c>
      <c r="L56" s="38">
        <v>7</v>
      </c>
      <c r="M56" s="39">
        <v>1</v>
      </c>
      <c r="N56" s="39">
        <v>2</v>
      </c>
      <c r="O56" s="39">
        <v>0</v>
      </c>
      <c r="P56" s="39">
        <v>1</v>
      </c>
      <c r="Q56" s="39">
        <v>1</v>
      </c>
      <c r="R56" s="39">
        <v>1</v>
      </c>
      <c r="S56" s="39">
        <v>0</v>
      </c>
      <c r="T56" s="39">
        <v>0</v>
      </c>
      <c r="U56" s="39">
        <v>0</v>
      </c>
      <c r="V56" s="39">
        <v>0</v>
      </c>
      <c r="W56" s="40">
        <v>3</v>
      </c>
      <c r="X56" s="11" t="s">
        <v>50</v>
      </c>
      <c r="Y56" s="52" t="s">
        <v>179</v>
      </c>
    </row>
    <row r="57" spans="2:25" ht="24" customHeight="1">
      <c r="B57" s="47" t="s">
        <v>51</v>
      </c>
      <c r="C57" s="12" t="s">
        <v>180</v>
      </c>
      <c r="D57" s="29">
        <f t="shared" si="1"/>
        <v>89</v>
      </c>
      <c r="E57" s="38">
        <v>18</v>
      </c>
      <c r="F57" s="38">
        <v>4</v>
      </c>
      <c r="G57" s="38">
        <v>9</v>
      </c>
      <c r="H57" s="38">
        <v>13</v>
      </c>
      <c r="I57" s="38">
        <v>7</v>
      </c>
      <c r="J57" s="38">
        <v>4</v>
      </c>
      <c r="K57" s="38">
        <v>12</v>
      </c>
      <c r="L57" s="38">
        <v>6</v>
      </c>
      <c r="M57" s="39">
        <v>3</v>
      </c>
      <c r="N57" s="39">
        <v>0</v>
      </c>
      <c r="O57" s="39">
        <v>0</v>
      </c>
      <c r="P57" s="39">
        <v>0</v>
      </c>
      <c r="Q57" s="39">
        <v>3</v>
      </c>
      <c r="R57" s="39">
        <v>3</v>
      </c>
      <c r="S57" s="39">
        <v>0</v>
      </c>
      <c r="T57" s="39">
        <v>1</v>
      </c>
      <c r="U57" s="39">
        <v>1</v>
      </c>
      <c r="V57" s="39">
        <v>0</v>
      </c>
      <c r="W57" s="40">
        <v>5</v>
      </c>
      <c r="X57" s="11" t="s">
        <v>51</v>
      </c>
      <c r="Y57" s="52" t="s">
        <v>180</v>
      </c>
    </row>
    <row r="58" spans="2:25" ht="24" customHeight="1">
      <c r="B58" s="47" t="s">
        <v>52</v>
      </c>
      <c r="C58" s="12" t="s">
        <v>181</v>
      </c>
      <c r="D58" s="29">
        <f t="shared" si="1"/>
        <v>66</v>
      </c>
      <c r="E58" s="38">
        <v>13</v>
      </c>
      <c r="F58" s="38">
        <v>9</v>
      </c>
      <c r="G58" s="38">
        <v>12</v>
      </c>
      <c r="H58" s="38">
        <v>3</v>
      </c>
      <c r="I58" s="38">
        <v>2</v>
      </c>
      <c r="J58" s="38">
        <v>4</v>
      </c>
      <c r="K58" s="38">
        <v>4</v>
      </c>
      <c r="L58" s="38">
        <v>6</v>
      </c>
      <c r="M58" s="39">
        <v>3</v>
      </c>
      <c r="N58" s="39">
        <v>2</v>
      </c>
      <c r="O58" s="39">
        <v>0</v>
      </c>
      <c r="P58" s="39">
        <v>1</v>
      </c>
      <c r="Q58" s="39">
        <v>0</v>
      </c>
      <c r="R58" s="39">
        <v>0</v>
      </c>
      <c r="S58" s="39">
        <v>0</v>
      </c>
      <c r="T58" s="39">
        <v>1</v>
      </c>
      <c r="U58" s="39">
        <v>0</v>
      </c>
      <c r="V58" s="39">
        <v>0</v>
      </c>
      <c r="W58" s="40">
        <v>6</v>
      </c>
      <c r="X58" s="11" t="s">
        <v>52</v>
      </c>
      <c r="Y58" s="52" t="s">
        <v>181</v>
      </c>
    </row>
    <row r="59" spans="2:25" ht="24" customHeight="1">
      <c r="B59" s="47" t="s">
        <v>53</v>
      </c>
      <c r="C59" s="12" t="s">
        <v>182</v>
      </c>
      <c r="D59" s="29">
        <f t="shared" si="1"/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40">
        <v>0</v>
      </c>
      <c r="X59" s="11" t="s">
        <v>53</v>
      </c>
      <c r="Y59" s="52" t="s">
        <v>182</v>
      </c>
    </row>
    <row r="60" spans="2:25" ht="24" customHeight="1">
      <c r="B60" s="47" t="s">
        <v>54</v>
      </c>
      <c r="C60" s="12" t="s">
        <v>183</v>
      </c>
      <c r="D60" s="29">
        <f t="shared" si="1"/>
        <v>1</v>
      </c>
      <c r="E60" s="38">
        <v>1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40">
        <v>0</v>
      </c>
      <c r="X60" s="11" t="s">
        <v>54</v>
      </c>
      <c r="Y60" s="52" t="s">
        <v>183</v>
      </c>
    </row>
    <row r="61" spans="2:25" ht="24" customHeight="1">
      <c r="B61" s="47" t="s">
        <v>55</v>
      </c>
      <c r="C61" s="12" t="s">
        <v>184</v>
      </c>
      <c r="D61" s="29">
        <f t="shared" si="1"/>
        <v>2653</v>
      </c>
      <c r="E61" s="33">
        <f>E62+E65+E74+E79+E80</f>
        <v>536</v>
      </c>
      <c r="F61" s="33">
        <f aca="true" t="shared" si="12" ref="F61:W61">F62+F65+F74+F79+F80</f>
        <v>254</v>
      </c>
      <c r="G61" s="33">
        <f t="shared" si="12"/>
        <v>516</v>
      </c>
      <c r="H61" s="33">
        <f t="shared" si="12"/>
        <v>217</v>
      </c>
      <c r="I61" s="33">
        <f t="shared" si="12"/>
        <v>201</v>
      </c>
      <c r="J61" s="33">
        <f t="shared" si="12"/>
        <v>178</v>
      </c>
      <c r="K61" s="33">
        <f t="shared" si="12"/>
        <v>136</v>
      </c>
      <c r="L61" s="33">
        <f t="shared" si="12"/>
        <v>180</v>
      </c>
      <c r="M61" s="34">
        <f t="shared" si="12"/>
        <v>73</v>
      </c>
      <c r="N61" s="34">
        <f t="shared" si="12"/>
        <v>30</v>
      </c>
      <c r="O61" s="34">
        <f t="shared" si="12"/>
        <v>26</v>
      </c>
      <c r="P61" s="33">
        <f t="shared" si="12"/>
        <v>45</v>
      </c>
      <c r="Q61" s="33">
        <f t="shared" si="12"/>
        <v>77</v>
      </c>
      <c r="R61" s="33">
        <f t="shared" si="12"/>
        <v>49</v>
      </c>
      <c r="S61" s="33">
        <f t="shared" si="12"/>
        <v>36</v>
      </c>
      <c r="T61" s="33">
        <f t="shared" si="12"/>
        <v>9</v>
      </c>
      <c r="U61" s="33">
        <f t="shared" si="12"/>
        <v>16</v>
      </c>
      <c r="V61" s="33">
        <f t="shared" si="12"/>
        <v>2</v>
      </c>
      <c r="W61" s="33">
        <f t="shared" si="12"/>
        <v>72</v>
      </c>
      <c r="X61" s="11" t="s">
        <v>55</v>
      </c>
      <c r="Y61" s="52" t="s">
        <v>184</v>
      </c>
    </row>
    <row r="62" spans="2:25" ht="24" customHeight="1">
      <c r="B62" s="47" t="s">
        <v>56</v>
      </c>
      <c r="C62" s="12" t="s">
        <v>185</v>
      </c>
      <c r="D62" s="29">
        <f t="shared" si="1"/>
        <v>54</v>
      </c>
      <c r="E62" s="33">
        <f>E63+E64</f>
        <v>8</v>
      </c>
      <c r="F62" s="33">
        <f aca="true" t="shared" si="13" ref="F62:W62">F63+F64</f>
        <v>12</v>
      </c>
      <c r="G62" s="33">
        <f t="shared" si="13"/>
        <v>11</v>
      </c>
      <c r="H62" s="33">
        <f t="shared" si="13"/>
        <v>1</v>
      </c>
      <c r="I62" s="33">
        <f t="shared" si="13"/>
        <v>11</v>
      </c>
      <c r="J62" s="33">
        <f t="shared" si="13"/>
        <v>2</v>
      </c>
      <c r="K62" s="33">
        <f t="shared" si="13"/>
        <v>2</v>
      </c>
      <c r="L62" s="33">
        <f t="shared" si="13"/>
        <v>3</v>
      </c>
      <c r="M62" s="34">
        <f t="shared" si="13"/>
        <v>1</v>
      </c>
      <c r="N62" s="34">
        <f t="shared" si="13"/>
        <v>0</v>
      </c>
      <c r="O62" s="34">
        <f t="shared" si="13"/>
        <v>1</v>
      </c>
      <c r="P62" s="33">
        <f t="shared" si="13"/>
        <v>0</v>
      </c>
      <c r="Q62" s="33">
        <f t="shared" si="13"/>
        <v>0</v>
      </c>
      <c r="R62" s="33">
        <f t="shared" si="13"/>
        <v>1</v>
      </c>
      <c r="S62" s="33">
        <f t="shared" si="13"/>
        <v>1</v>
      </c>
      <c r="T62" s="33">
        <f t="shared" si="13"/>
        <v>0</v>
      </c>
      <c r="U62" s="33">
        <f t="shared" si="13"/>
        <v>0</v>
      </c>
      <c r="V62" s="33">
        <f t="shared" si="13"/>
        <v>0</v>
      </c>
      <c r="W62" s="33">
        <f t="shared" si="13"/>
        <v>0</v>
      </c>
      <c r="X62" s="11" t="s">
        <v>56</v>
      </c>
      <c r="Y62" s="52" t="s">
        <v>185</v>
      </c>
    </row>
    <row r="63" spans="2:25" ht="24" customHeight="1">
      <c r="B63" s="47" t="s">
        <v>57</v>
      </c>
      <c r="C63" s="12" t="s">
        <v>186</v>
      </c>
      <c r="D63" s="29">
        <f t="shared" si="1"/>
        <v>24</v>
      </c>
      <c r="E63" s="38">
        <v>3</v>
      </c>
      <c r="F63" s="38">
        <v>6</v>
      </c>
      <c r="G63" s="38">
        <v>3</v>
      </c>
      <c r="H63" s="38">
        <v>1</v>
      </c>
      <c r="I63" s="38">
        <v>6</v>
      </c>
      <c r="J63" s="38">
        <v>1</v>
      </c>
      <c r="K63" s="38">
        <v>1</v>
      </c>
      <c r="L63" s="38">
        <v>1</v>
      </c>
      <c r="M63" s="39">
        <v>1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1</v>
      </c>
      <c r="T63" s="39">
        <v>0</v>
      </c>
      <c r="U63" s="39">
        <v>0</v>
      </c>
      <c r="V63" s="39">
        <v>0</v>
      </c>
      <c r="W63" s="40">
        <v>0</v>
      </c>
      <c r="X63" s="11" t="s">
        <v>57</v>
      </c>
      <c r="Y63" s="52" t="s">
        <v>186</v>
      </c>
    </row>
    <row r="64" spans="2:25" ht="24" customHeight="1">
      <c r="B64" s="47" t="s">
        <v>58</v>
      </c>
      <c r="C64" s="12" t="s">
        <v>187</v>
      </c>
      <c r="D64" s="29">
        <f t="shared" si="1"/>
        <v>30</v>
      </c>
      <c r="E64" s="38">
        <v>5</v>
      </c>
      <c r="F64" s="38">
        <v>6</v>
      </c>
      <c r="G64" s="38">
        <v>8</v>
      </c>
      <c r="H64" s="38">
        <v>0</v>
      </c>
      <c r="I64" s="38">
        <v>5</v>
      </c>
      <c r="J64" s="38">
        <v>1</v>
      </c>
      <c r="K64" s="38">
        <v>1</v>
      </c>
      <c r="L64" s="38">
        <v>2</v>
      </c>
      <c r="M64" s="39">
        <v>0</v>
      </c>
      <c r="N64" s="39">
        <v>0</v>
      </c>
      <c r="O64" s="39">
        <v>1</v>
      </c>
      <c r="P64" s="39">
        <v>0</v>
      </c>
      <c r="Q64" s="39">
        <v>0</v>
      </c>
      <c r="R64" s="39">
        <v>1</v>
      </c>
      <c r="S64" s="39">
        <v>0</v>
      </c>
      <c r="T64" s="39">
        <v>0</v>
      </c>
      <c r="U64" s="39">
        <v>0</v>
      </c>
      <c r="V64" s="39">
        <v>0</v>
      </c>
      <c r="W64" s="40">
        <v>0</v>
      </c>
      <c r="X64" s="11" t="s">
        <v>58</v>
      </c>
      <c r="Y64" s="52" t="s">
        <v>187</v>
      </c>
    </row>
    <row r="65" spans="2:25" ht="24" customHeight="1">
      <c r="B65" s="47" t="s">
        <v>59</v>
      </c>
      <c r="C65" s="14" t="s">
        <v>188</v>
      </c>
      <c r="D65" s="29">
        <f t="shared" si="1"/>
        <v>1477</v>
      </c>
      <c r="E65" s="33">
        <f>E66+E67+E68+E69+E70+E71+E72+E73</f>
        <v>315</v>
      </c>
      <c r="F65" s="33">
        <f>F66+F67+F68+F69+F70+F71+F72+F73</f>
        <v>112</v>
      </c>
      <c r="G65" s="33">
        <f aca="true" t="shared" si="14" ref="G65:W65">G66+G67+G68+G69+G70+G71+G72+G73</f>
        <v>285</v>
      </c>
      <c r="H65" s="33">
        <f t="shared" si="14"/>
        <v>122</v>
      </c>
      <c r="I65" s="33">
        <f t="shared" si="14"/>
        <v>113</v>
      </c>
      <c r="J65" s="33">
        <f t="shared" si="14"/>
        <v>96</v>
      </c>
      <c r="K65" s="33">
        <f t="shared" si="14"/>
        <v>74</v>
      </c>
      <c r="L65" s="33">
        <f t="shared" si="14"/>
        <v>100</v>
      </c>
      <c r="M65" s="34">
        <f t="shared" si="14"/>
        <v>37</v>
      </c>
      <c r="N65" s="34">
        <f t="shared" si="14"/>
        <v>23</v>
      </c>
      <c r="O65" s="34">
        <f t="shared" si="14"/>
        <v>15</v>
      </c>
      <c r="P65" s="33">
        <f t="shared" si="14"/>
        <v>27</v>
      </c>
      <c r="Q65" s="33">
        <f t="shared" si="14"/>
        <v>49</v>
      </c>
      <c r="R65" s="33">
        <f t="shared" si="14"/>
        <v>28</v>
      </c>
      <c r="S65" s="33">
        <f t="shared" si="14"/>
        <v>27</v>
      </c>
      <c r="T65" s="33">
        <f t="shared" si="14"/>
        <v>5</v>
      </c>
      <c r="U65" s="33">
        <f t="shared" si="14"/>
        <v>8</v>
      </c>
      <c r="V65" s="33">
        <f t="shared" si="14"/>
        <v>2</v>
      </c>
      <c r="W65" s="33">
        <f t="shared" si="14"/>
        <v>39</v>
      </c>
      <c r="X65" s="11" t="s">
        <v>59</v>
      </c>
      <c r="Y65" s="47" t="s">
        <v>188</v>
      </c>
    </row>
    <row r="66" spans="2:25" ht="24" customHeight="1">
      <c r="B66" s="47" t="s">
        <v>60</v>
      </c>
      <c r="C66" s="12" t="s">
        <v>189</v>
      </c>
      <c r="D66" s="29">
        <f t="shared" si="1"/>
        <v>22</v>
      </c>
      <c r="E66" s="38">
        <v>7</v>
      </c>
      <c r="F66" s="38">
        <v>2</v>
      </c>
      <c r="G66" s="38">
        <v>3</v>
      </c>
      <c r="H66" s="38">
        <v>1</v>
      </c>
      <c r="I66" s="38">
        <v>1</v>
      </c>
      <c r="J66" s="38">
        <v>1</v>
      </c>
      <c r="K66" s="38">
        <v>1</v>
      </c>
      <c r="L66" s="38">
        <v>2</v>
      </c>
      <c r="M66" s="39">
        <v>1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1</v>
      </c>
      <c r="T66" s="39">
        <v>0</v>
      </c>
      <c r="U66" s="39">
        <v>0</v>
      </c>
      <c r="V66" s="39">
        <v>0</v>
      </c>
      <c r="W66" s="40">
        <v>2</v>
      </c>
      <c r="X66" s="11" t="s">
        <v>60</v>
      </c>
      <c r="Y66" s="52" t="s">
        <v>189</v>
      </c>
    </row>
    <row r="67" spans="2:25" ht="24" customHeight="1">
      <c r="B67" s="47" t="s">
        <v>61</v>
      </c>
      <c r="C67" s="12" t="s">
        <v>190</v>
      </c>
      <c r="D67" s="29">
        <f t="shared" si="1"/>
        <v>203</v>
      </c>
      <c r="E67" s="38">
        <v>45</v>
      </c>
      <c r="F67" s="38">
        <v>18</v>
      </c>
      <c r="G67" s="38">
        <v>39</v>
      </c>
      <c r="H67" s="38">
        <v>20</v>
      </c>
      <c r="I67" s="38">
        <v>13</v>
      </c>
      <c r="J67" s="38">
        <v>16</v>
      </c>
      <c r="K67" s="38">
        <v>9</v>
      </c>
      <c r="L67" s="38">
        <v>10</v>
      </c>
      <c r="M67" s="39">
        <v>11</v>
      </c>
      <c r="N67" s="39">
        <v>4</v>
      </c>
      <c r="O67" s="39">
        <v>0</v>
      </c>
      <c r="P67" s="39">
        <v>0</v>
      </c>
      <c r="Q67" s="39">
        <v>8</v>
      </c>
      <c r="R67" s="39">
        <v>4</v>
      </c>
      <c r="S67" s="39">
        <v>3</v>
      </c>
      <c r="T67" s="39">
        <v>1</v>
      </c>
      <c r="U67" s="39">
        <v>0</v>
      </c>
      <c r="V67" s="39">
        <v>0</v>
      </c>
      <c r="W67" s="40">
        <v>2</v>
      </c>
      <c r="X67" s="11" t="s">
        <v>61</v>
      </c>
      <c r="Y67" s="52" t="s">
        <v>190</v>
      </c>
    </row>
    <row r="68" spans="2:25" ht="24" customHeight="1">
      <c r="B68" s="47" t="s">
        <v>62</v>
      </c>
      <c r="C68" s="12" t="s">
        <v>191</v>
      </c>
      <c r="D68" s="29">
        <f t="shared" si="1"/>
        <v>128</v>
      </c>
      <c r="E68" s="38">
        <v>47</v>
      </c>
      <c r="F68" s="38">
        <v>14</v>
      </c>
      <c r="G68" s="38">
        <v>21</v>
      </c>
      <c r="H68" s="38">
        <v>5</v>
      </c>
      <c r="I68" s="38">
        <v>9</v>
      </c>
      <c r="J68" s="38">
        <v>8</v>
      </c>
      <c r="K68" s="38">
        <v>7</v>
      </c>
      <c r="L68" s="38">
        <v>8</v>
      </c>
      <c r="M68" s="39">
        <v>0</v>
      </c>
      <c r="N68" s="39">
        <v>0</v>
      </c>
      <c r="O68" s="39">
        <v>2</v>
      </c>
      <c r="P68" s="39">
        <v>0</v>
      </c>
      <c r="Q68" s="39">
        <v>1</v>
      </c>
      <c r="R68" s="39">
        <v>1</v>
      </c>
      <c r="S68" s="39">
        <v>2</v>
      </c>
      <c r="T68" s="39">
        <v>1</v>
      </c>
      <c r="U68" s="39">
        <v>0</v>
      </c>
      <c r="V68" s="39">
        <v>0</v>
      </c>
      <c r="W68" s="40">
        <v>2</v>
      </c>
      <c r="X68" s="11" t="s">
        <v>62</v>
      </c>
      <c r="Y68" s="52" t="s">
        <v>191</v>
      </c>
    </row>
    <row r="69" spans="2:25" ht="24" customHeight="1">
      <c r="B69" s="47" t="s">
        <v>63</v>
      </c>
      <c r="C69" s="12" t="s">
        <v>192</v>
      </c>
      <c r="D69" s="29">
        <f t="shared" si="1"/>
        <v>91</v>
      </c>
      <c r="E69" s="38">
        <v>18</v>
      </c>
      <c r="F69" s="38">
        <v>5</v>
      </c>
      <c r="G69" s="38">
        <v>25</v>
      </c>
      <c r="H69" s="38">
        <v>3</v>
      </c>
      <c r="I69" s="38">
        <v>9</v>
      </c>
      <c r="J69" s="38">
        <v>2</v>
      </c>
      <c r="K69" s="38">
        <v>6</v>
      </c>
      <c r="L69" s="38">
        <v>7</v>
      </c>
      <c r="M69" s="39">
        <v>1</v>
      </c>
      <c r="N69" s="39">
        <v>1</v>
      </c>
      <c r="O69" s="39">
        <v>1</v>
      </c>
      <c r="P69" s="39">
        <v>1</v>
      </c>
      <c r="Q69" s="39">
        <v>6</v>
      </c>
      <c r="R69" s="39">
        <v>3</v>
      </c>
      <c r="S69" s="39">
        <v>1</v>
      </c>
      <c r="T69" s="39">
        <v>0</v>
      </c>
      <c r="U69" s="39">
        <v>0</v>
      </c>
      <c r="V69" s="39">
        <v>0</v>
      </c>
      <c r="W69" s="40">
        <v>2</v>
      </c>
      <c r="X69" s="11" t="s">
        <v>63</v>
      </c>
      <c r="Y69" s="52" t="s">
        <v>192</v>
      </c>
    </row>
    <row r="70" spans="2:25" ht="24" customHeight="1">
      <c r="B70" s="49" t="s">
        <v>64</v>
      </c>
      <c r="C70" s="16" t="s">
        <v>193</v>
      </c>
      <c r="D70" s="30">
        <f aca="true" t="shared" si="15" ref="D70:D133">SUM(E70:W70)</f>
        <v>32</v>
      </c>
      <c r="E70" s="41">
        <v>6</v>
      </c>
      <c r="F70" s="41">
        <v>4</v>
      </c>
      <c r="G70" s="41">
        <v>6</v>
      </c>
      <c r="H70" s="41">
        <v>4</v>
      </c>
      <c r="I70" s="41">
        <v>3</v>
      </c>
      <c r="J70" s="41">
        <v>2</v>
      </c>
      <c r="K70" s="41">
        <v>0</v>
      </c>
      <c r="L70" s="41">
        <v>3</v>
      </c>
      <c r="M70" s="42">
        <v>1</v>
      </c>
      <c r="N70" s="42">
        <v>0</v>
      </c>
      <c r="O70" s="42">
        <v>0</v>
      </c>
      <c r="P70" s="42">
        <v>0</v>
      </c>
      <c r="Q70" s="42">
        <v>3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3">
        <v>0</v>
      </c>
      <c r="X70" s="15" t="s">
        <v>64</v>
      </c>
      <c r="Y70" s="57" t="s">
        <v>193</v>
      </c>
    </row>
    <row r="71" spans="2:25" ht="24" customHeight="1">
      <c r="B71" s="47" t="s">
        <v>65</v>
      </c>
      <c r="C71" s="12" t="s">
        <v>194</v>
      </c>
      <c r="D71" s="29">
        <f t="shared" si="15"/>
        <v>377</v>
      </c>
      <c r="E71" s="38">
        <v>83</v>
      </c>
      <c r="F71" s="38">
        <v>27</v>
      </c>
      <c r="G71" s="38">
        <v>83</v>
      </c>
      <c r="H71" s="38">
        <v>33</v>
      </c>
      <c r="I71" s="38">
        <v>24</v>
      </c>
      <c r="J71" s="38">
        <v>15</v>
      </c>
      <c r="K71" s="38">
        <v>14</v>
      </c>
      <c r="L71" s="38">
        <v>21</v>
      </c>
      <c r="M71" s="39">
        <v>6</v>
      </c>
      <c r="N71" s="39">
        <v>5</v>
      </c>
      <c r="O71" s="39">
        <v>6</v>
      </c>
      <c r="P71" s="39">
        <v>12</v>
      </c>
      <c r="Q71" s="39">
        <v>12</v>
      </c>
      <c r="R71" s="39">
        <v>8</v>
      </c>
      <c r="S71" s="39">
        <v>5</v>
      </c>
      <c r="T71" s="39">
        <v>2</v>
      </c>
      <c r="U71" s="39">
        <v>3</v>
      </c>
      <c r="V71" s="39">
        <v>0</v>
      </c>
      <c r="W71" s="40">
        <v>18</v>
      </c>
      <c r="X71" s="11" t="s">
        <v>65</v>
      </c>
      <c r="Y71" s="52" t="s">
        <v>194</v>
      </c>
    </row>
    <row r="72" spans="2:25" ht="24" customHeight="1">
      <c r="B72" s="47" t="s">
        <v>66</v>
      </c>
      <c r="C72" s="12" t="s">
        <v>195</v>
      </c>
      <c r="D72" s="29">
        <f t="shared" si="15"/>
        <v>598</v>
      </c>
      <c r="E72" s="38">
        <v>103</v>
      </c>
      <c r="F72" s="38">
        <v>41</v>
      </c>
      <c r="G72" s="38">
        <v>105</v>
      </c>
      <c r="H72" s="38">
        <v>53</v>
      </c>
      <c r="I72" s="38">
        <v>51</v>
      </c>
      <c r="J72" s="38">
        <v>51</v>
      </c>
      <c r="K72" s="38">
        <v>35</v>
      </c>
      <c r="L72" s="38">
        <v>47</v>
      </c>
      <c r="M72" s="39">
        <v>15</v>
      </c>
      <c r="N72" s="39">
        <v>13</v>
      </c>
      <c r="O72" s="39">
        <v>5</v>
      </c>
      <c r="P72" s="39">
        <v>14</v>
      </c>
      <c r="Q72" s="39">
        <v>19</v>
      </c>
      <c r="R72" s="39">
        <v>10</v>
      </c>
      <c r="S72" s="39">
        <v>15</v>
      </c>
      <c r="T72" s="39">
        <v>1</v>
      </c>
      <c r="U72" s="39">
        <v>5</v>
      </c>
      <c r="V72" s="39">
        <v>2</v>
      </c>
      <c r="W72" s="40">
        <v>13</v>
      </c>
      <c r="X72" s="11" t="s">
        <v>66</v>
      </c>
      <c r="Y72" s="52" t="s">
        <v>195</v>
      </c>
    </row>
    <row r="73" spans="2:25" ht="24" customHeight="1">
      <c r="B73" s="47" t="s">
        <v>67</v>
      </c>
      <c r="C73" s="12" t="s">
        <v>196</v>
      </c>
      <c r="D73" s="29">
        <f t="shared" si="15"/>
        <v>26</v>
      </c>
      <c r="E73" s="38">
        <v>6</v>
      </c>
      <c r="F73" s="38">
        <v>1</v>
      </c>
      <c r="G73" s="38">
        <v>3</v>
      </c>
      <c r="H73" s="38">
        <v>3</v>
      </c>
      <c r="I73" s="38">
        <v>3</v>
      </c>
      <c r="J73" s="38">
        <v>1</v>
      </c>
      <c r="K73" s="38">
        <v>2</v>
      </c>
      <c r="L73" s="38">
        <v>2</v>
      </c>
      <c r="M73" s="39">
        <v>2</v>
      </c>
      <c r="N73" s="39">
        <v>0</v>
      </c>
      <c r="O73" s="39">
        <v>1</v>
      </c>
      <c r="P73" s="39">
        <v>0</v>
      </c>
      <c r="Q73" s="39">
        <v>0</v>
      </c>
      <c r="R73" s="39">
        <v>2</v>
      </c>
      <c r="S73" s="39">
        <v>0</v>
      </c>
      <c r="T73" s="39">
        <v>0</v>
      </c>
      <c r="U73" s="39">
        <v>0</v>
      </c>
      <c r="V73" s="39">
        <v>0</v>
      </c>
      <c r="W73" s="40">
        <v>0</v>
      </c>
      <c r="X73" s="11" t="s">
        <v>67</v>
      </c>
      <c r="Y73" s="52" t="s">
        <v>196</v>
      </c>
    </row>
    <row r="74" spans="2:25" ht="24" customHeight="1">
      <c r="B74" s="47" t="s">
        <v>68</v>
      </c>
      <c r="C74" s="12" t="s">
        <v>197</v>
      </c>
      <c r="D74" s="29">
        <f t="shared" si="15"/>
        <v>971</v>
      </c>
      <c r="E74" s="33">
        <f>E75+E76+E77+E78</f>
        <v>177</v>
      </c>
      <c r="F74" s="33">
        <f aca="true" t="shared" si="16" ref="F74:W74">F75+F76+F77+F78</f>
        <v>118</v>
      </c>
      <c r="G74" s="33">
        <f t="shared" si="16"/>
        <v>186</v>
      </c>
      <c r="H74" s="33">
        <f t="shared" si="16"/>
        <v>84</v>
      </c>
      <c r="I74" s="33">
        <f t="shared" si="16"/>
        <v>65</v>
      </c>
      <c r="J74" s="33">
        <f t="shared" si="16"/>
        <v>71</v>
      </c>
      <c r="K74" s="33">
        <f t="shared" si="16"/>
        <v>55</v>
      </c>
      <c r="L74" s="33">
        <f t="shared" si="16"/>
        <v>65</v>
      </c>
      <c r="M74" s="34">
        <f t="shared" si="16"/>
        <v>33</v>
      </c>
      <c r="N74" s="34">
        <f t="shared" si="16"/>
        <v>7</v>
      </c>
      <c r="O74" s="34">
        <f t="shared" si="16"/>
        <v>10</v>
      </c>
      <c r="P74" s="33">
        <f t="shared" si="16"/>
        <v>17</v>
      </c>
      <c r="Q74" s="33">
        <f t="shared" si="16"/>
        <v>26</v>
      </c>
      <c r="R74" s="33">
        <f t="shared" si="16"/>
        <v>16</v>
      </c>
      <c r="S74" s="33">
        <f t="shared" si="16"/>
        <v>6</v>
      </c>
      <c r="T74" s="33">
        <f t="shared" si="16"/>
        <v>3</v>
      </c>
      <c r="U74" s="33">
        <f t="shared" si="16"/>
        <v>6</v>
      </c>
      <c r="V74" s="33">
        <f t="shared" si="16"/>
        <v>0</v>
      </c>
      <c r="W74" s="33">
        <f t="shared" si="16"/>
        <v>26</v>
      </c>
      <c r="X74" s="11" t="s">
        <v>68</v>
      </c>
      <c r="Y74" s="52" t="s">
        <v>197</v>
      </c>
    </row>
    <row r="75" spans="2:25" ht="24" customHeight="1">
      <c r="B75" s="47" t="s">
        <v>69</v>
      </c>
      <c r="C75" s="12" t="s">
        <v>198</v>
      </c>
      <c r="D75" s="29">
        <f t="shared" si="15"/>
        <v>109</v>
      </c>
      <c r="E75" s="38">
        <v>20</v>
      </c>
      <c r="F75" s="38">
        <v>7</v>
      </c>
      <c r="G75" s="38">
        <v>22</v>
      </c>
      <c r="H75" s="38">
        <v>12</v>
      </c>
      <c r="I75" s="38">
        <v>3</v>
      </c>
      <c r="J75" s="38">
        <v>7</v>
      </c>
      <c r="K75" s="38">
        <v>7</v>
      </c>
      <c r="L75" s="38">
        <v>7</v>
      </c>
      <c r="M75" s="39">
        <v>6</v>
      </c>
      <c r="N75" s="39">
        <v>3</v>
      </c>
      <c r="O75" s="39">
        <v>0</v>
      </c>
      <c r="P75" s="39">
        <v>3</v>
      </c>
      <c r="Q75" s="39">
        <v>3</v>
      </c>
      <c r="R75" s="39">
        <v>2</v>
      </c>
      <c r="S75" s="39">
        <v>2</v>
      </c>
      <c r="T75" s="39">
        <v>1</v>
      </c>
      <c r="U75" s="39">
        <v>1</v>
      </c>
      <c r="V75" s="39">
        <v>0</v>
      </c>
      <c r="W75" s="40">
        <v>3</v>
      </c>
      <c r="X75" s="11" t="s">
        <v>69</v>
      </c>
      <c r="Y75" s="52" t="s">
        <v>198</v>
      </c>
    </row>
    <row r="76" spans="2:25" ht="24" customHeight="1">
      <c r="B76" s="47" t="s">
        <v>70</v>
      </c>
      <c r="C76" s="12" t="s">
        <v>199</v>
      </c>
      <c r="D76" s="29">
        <f t="shared" si="15"/>
        <v>240</v>
      </c>
      <c r="E76" s="38">
        <v>48</v>
      </c>
      <c r="F76" s="38">
        <v>20</v>
      </c>
      <c r="G76" s="38">
        <v>57</v>
      </c>
      <c r="H76" s="38">
        <v>16</v>
      </c>
      <c r="I76" s="38">
        <v>18</v>
      </c>
      <c r="J76" s="38">
        <v>16</v>
      </c>
      <c r="K76" s="38">
        <v>8</v>
      </c>
      <c r="L76" s="38">
        <v>17</v>
      </c>
      <c r="M76" s="39">
        <v>10</v>
      </c>
      <c r="N76" s="39">
        <v>1</v>
      </c>
      <c r="O76" s="39">
        <v>1</v>
      </c>
      <c r="P76" s="39">
        <v>7</v>
      </c>
      <c r="Q76" s="39">
        <v>6</v>
      </c>
      <c r="R76" s="39">
        <v>4</v>
      </c>
      <c r="S76" s="39">
        <v>1</v>
      </c>
      <c r="T76" s="39">
        <v>1</v>
      </c>
      <c r="U76" s="39">
        <v>1</v>
      </c>
      <c r="V76" s="39">
        <v>0</v>
      </c>
      <c r="W76" s="40">
        <v>8</v>
      </c>
      <c r="X76" s="11" t="s">
        <v>70</v>
      </c>
      <c r="Y76" s="52" t="s">
        <v>199</v>
      </c>
    </row>
    <row r="77" spans="2:25" ht="24" customHeight="1">
      <c r="B77" s="47" t="s">
        <v>71</v>
      </c>
      <c r="C77" s="12" t="s">
        <v>200</v>
      </c>
      <c r="D77" s="29">
        <f t="shared" si="15"/>
        <v>605</v>
      </c>
      <c r="E77" s="38">
        <v>107</v>
      </c>
      <c r="F77" s="38">
        <v>90</v>
      </c>
      <c r="G77" s="38">
        <v>103</v>
      </c>
      <c r="H77" s="38">
        <v>56</v>
      </c>
      <c r="I77" s="38">
        <v>43</v>
      </c>
      <c r="J77" s="38">
        <v>48</v>
      </c>
      <c r="K77" s="38">
        <v>36</v>
      </c>
      <c r="L77" s="38">
        <v>40</v>
      </c>
      <c r="M77" s="39">
        <v>16</v>
      </c>
      <c r="N77" s="39">
        <v>3</v>
      </c>
      <c r="O77" s="39">
        <v>9</v>
      </c>
      <c r="P77" s="39">
        <v>7</v>
      </c>
      <c r="Q77" s="39">
        <v>16</v>
      </c>
      <c r="R77" s="39">
        <v>9</v>
      </c>
      <c r="S77" s="39">
        <v>3</v>
      </c>
      <c r="T77" s="39">
        <v>1</v>
      </c>
      <c r="U77" s="39">
        <v>3</v>
      </c>
      <c r="V77" s="39">
        <v>0</v>
      </c>
      <c r="W77" s="40">
        <v>15</v>
      </c>
      <c r="X77" s="11" t="s">
        <v>71</v>
      </c>
      <c r="Y77" s="52" t="s">
        <v>200</v>
      </c>
    </row>
    <row r="78" spans="2:25" ht="24" customHeight="1">
      <c r="B78" s="47" t="s">
        <v>72</v>
      </c>
      <c r="C78" s="12" t="s">
        <v>201</v>
      </c>
      <c r="D78" s="29">
        <f t="shared" si="15"/>
        <v>17</v>
      </c>
      <c r="E78" s="38">
        <v>2</v>
      </c>
      <c r="F78" s="38">
        <v>1</v>
      </c>
      <c r="G78" s="38">
        <v>4</v>
      </c>
      <c r="H78" s="38">
        <v>0</v>
      </c>
      <c r="I78" s="38">
        <v>1</v>
      </c>
      <c r="J78" s="38">
        <v>0</v>
      </c>
      <c r="K78" s="38">
        <v>4</v>
      </c>
      <c r="L78" s="38">
        <v>1</v>
      </c>
      <c r="M78" s="39">
        <v>1</v>
      </c>
      <c r="N78" s="39">
        <v>0</v>
      </c>
      <c r="O78" s="39">
        <v>0</v>
      </c>
      <c r="P78" s="39">
        <v>0</v>
      </c>
      <c r="Q78" s="39">
        <v>1</v>
      </c>
      <c r="R78" s="39">
        <v>1</v>
      </c>
      <c r="S78" s="39">
        <v>0</v>
      </c>
      <c r="T78" s="39">
        <v>0</v>
      </c>
      <c r="U78" s="39">
        <v>1</v>
      </c>
      <c r="V78" s="39">
        <v>0</v>
      </c>
      <c r="W78" s="40">
        <v>0</v>
      </c>
      <c r="X78" s="11" t="s">
        <v>72</v>
      </c>
      <c r="Y78" s="52" t="s">
        <v>201</v>
      </c>
    </row>
    <row r="79" spans="2:25" ht="24" customHeight="1">
      <c r="B79" s="47" t="s">
        <v>73</v>
      </c>
      <c r="C79" s="12" t="s">
        <v>202</v>
      </c>
      <c r="D79" s="29">
        <f t="shared" si="15"/>
        <v>105</v>
      </c>
      <c r="E79" s="38">
        <v>28</v>
      </c>
      <c r="F79" s="38">
        <v>5</v>
      </c>
      <c r="G79" s="38">
        <v>29</v>
      </c>
      <c r="H79" s="38">
        <v>4</v>
      </c>
      <c r="I79" s="38">
        <v>7</v>
      </c>
      <c r="J79" s="38">
        <v>9</v>
      </c>
      <c r="K79" s="38">
        <v>4</v>
      </c>
      <c r="L79" s="38">
        <v>5</v>
      </c>
      <c r="M79" s="39">
        <v>1</v>
      </c>
      <c r="N79" s="39">
        <v>0</v>
      </c>
      <c r="O79" s="39">
        <v>0</v>
      </c>
      <c r="P79" s="39">
        <v>1</v>
      </c>
      <c r="Q79" s="39">
        <v>2</v>
      </c>
      <c r="R79" s="39">
        <v>3</v>
      </c>
      <c r="S79" s="39">
        <v>1</v>
      </c>
      <c r="T79" s="39">
        <v>0</v>
      </c>
      <c r="U79" s="39">
        <v>1</v>
      </c>
      <c r="V79" s="39">
        <v>0</v>
      </c>
      <c r="W79" s="40">
        <v>5</v>
      </c>
      <c r="X79" s="11" t="s">
        <v>73</v>
      </c>
      <c r="Y79" s="52" t="s">
        <v>202</v>
      </c>
    </row>
    <row r="80" spans="2:25" ht="24" customHeight="1">
      <c r="B80" s="47" t="s">
        <v>74</v>
      </c>
      <c r="C80" s="12" t="s">
        <v>203</v>
      </c>
      <c r="D80" s="29">
        <f t="shared" si="15"/>
        <v>46</v>
      </c>
      <c r="E80" s="38">
        <v>8</v>
      </c>
      <c r="F80" s="38">
        <v>7</v>
      </c>
      <c r="G80" s="38">
        <v>5</v>
      </c>
      <c r="H80" s="38">
        <v>6</v>
      </c>
      <c r="I80" s="38">
        <v>5</v>
      </c>
      <c r="J80" s="38">
        <v>0</v>
      </c>
      <c r="K80" s="38">
        <v>1</v>
      </c>
      <c r="L80" s="38">
        <v>7</v>
      </c>
      <c r="M80" s="39">
        <v>1</v>
      </c>
      <c r="N80" s="39">
        <v>0</v>
      </c>
      <c r="O80" s="39">
        <v>0</v>
      </c>
      <c r="P80" s="39">
        <v>0</v>
      </c>
      <c r="Q80" s="39">
        <v>0</v>
      </c>
      <c r="R80" s="39">
        <v>1</v>
      </c>
      <c r="S80" s="39">
        <v>1</v>
      </c>
      <c r="T80" s="39">
        <v>1</v>
      </c>
      <c r="U80" s="39">
        <v>1</v>
      </c>
      <c r="V80" s="39">
        <v>0</v>
      </c>
      <c r="W80" s="40">
        <v>2</v>
      </c>
      <c r="X80" s="11" t="s">
        <v>74</v>
      </c>
      <c r="Y80" s="52" t="s">
        <v>203</v>
      </c>
    </row>
    <row r="81" spans="2:25" ht="24" customHeight="1">
      <c r="B81" s="47" t="s">
        <v>75</v>
      </c>
      <c r="C81" s="12" t="s">
        <v>204</v>
      </c>
      <c r="D81" s="29">
        <f t="shared" si="15"/>
        <v>1576</v>
      </c>
      <c r="E81" s="33">
        <f>E82+E83+E84+E85+E86+E87</f>
        <v>333</v>
      </c>
      <c r="F81" s="33">
        <f aca="true" t="shared" si="17" ref="F81:W81">F82+F83+F84+F85+F86+F87</f>
        <v>154</v>
      </c>
      <c r="G81" s="33">
        <f t="shared" si="17"/>
        <v>341</v>
      </c>
      <c r="H81" s="33">
        <f t="shared" si="17"/>
        <v>110</v>
      </c>
      <c r="I81" s="33">
        <f t="shared" si="17"/>
        <v>113</v>
      </c>
      <c r="J81" s="33">
        <f t="shared" si="17"/>
        <v>77</v>
      </c>
      <c r="K81" s="33">
        <f t="shared" si="17"/>
        <v>72</v>
      </c>
      <c r="L81" s="33">
        <f t="shared" si="17"/>
        <v>116</v>
      </c>
      <c r="M81" s="34">
        <f t="shared" si="17"/>
        <v>39</v>
      </c>
      <c r="N81" s="34">
        <f t="shared" si="17"/>
        <v>29</v>
      </c>
      <c r="O81" s="34">
        <f t="shared" si="17"/>
        <v>16</v>
      </c>
      <c r="P81" s="33">
        <f t="shared" si="17"/>
        <v>28</v>
      </c>
      <c r="Q81" s="33">
        <f t="shared" si="17"/>
        <v>38</v>
      </c>
      <c r="R81" s="33">
        <f t="shared" si="17"/>
        <v>30</v>
      </c>
      <c r="S81" s="33">
        <f t="shared" si="17"/>
        <v>40</v>
      </c>
      <c r="T81" s="33">
        <f t="shared" si="17"/>
        <v>5</v>
      </c>
      <c r="U81" s="33">
        <f t="shared" si="17"/>
        <v>10</v>
      </c>
      <c r="V81" s="33">
        <f t="shared" si="17"/>
        <v>2</v>
      </c>
      <c r="W81" s="33">
        <f t="shared" si="17"/>
        <v>23</v>
      </c>
      <c r="X81" s="11" t="s">
        <v>75</v>
      </c>
      <c r="Y81" s="52" t="s">
        <v>204</v>
      </c>
    </row>
    <row r="82" spans="2:25" ht="24" customHeight="1">
      <c r="B82" s="47" t="s">
        <v>76</v>
      </c>
      <c r="C82" s="12" t="s">
        <v>205</v>
      </c>
      <c r="D82" s="29">
        <f t="shared" si="15"/>
        <v>2</v>
      </c>
      <c r="E82" s="38">
        <v>0</v>
      </c>
      <c r="F82" s="38">
        <v>1</v>
      </c>
      <c r="G82" s="38">
        <v>0</v>
      </c>
      <c r="H82" s="38">
        <v>0</v>
      </c>
      <c r="I82" s="38">
        <v>1</v>
      </c>
      <c r="J82" s="38">
        <v>0</v>
      </c>
      <c r="K82" s="38">
        <v>0</v>
      </c>
      <c r="L82" s="38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40">
        <v>0</v>
      </c>
      <c r="X82" s="11" t="s">
        <v>76</v>
      </c>
      <c r="Y82" s="52" t="s">
        <v>205</v>
      </c>
    </row>
    <row r="83" spans="2:25" ht="24" customHeight="1">
      <c r="B83" s="47" t="s">
        <v>77</v>
      </c>
      <c r="C83" s="12" t="s">
        <v>206</v>
      </c>
      <c r="D83" s="29">
        <f t="shared" si="15"/>
        <v>898</v>
      </c>
      <c r="E83" s="38">
        <v>184</v>
      </c>
      <c r="F83" s="38">
        <v>84</v>
      </c>
      <c r="G83" s="38">
        <v>199</v>
      </c>
      <c r="H83" s="38">
        <v>68</v>
      </c>
      <c r="I83" s="38">
        <v>62</v>
      </c>
      <c r="J83" s="38">
        <v>47</v>
      </c>
      <c r="K83" s="38">
        <v>39</v>
      </c>
      <c r="L83" s="38">
        <v>63</v>
      </c>
      <c r="M83" s="39">
        <v>19</v>
      </c>
      <c r="N83" s="39">
        <v>14</v>
      </c>
      <c r="O83" s="39">
        <v>11</v>
      </c>
      <c r="P83" s="39">
        <v>20</v>
      </c>
      <c r="Q83" s="39">
        <v>23</v>
      </c>
      <c r="R83" s="39">
        <v>18</v>
      </c>
      <c r="S83" s="39">
        <v>27</v>
      </c>
      <c r="T83" s="39">
        <v>4</v>
      </c>
      <c r="U83" s="39">
        <v>6</v>
      </c>
      <c r="V83" s="39">
        <v>1</v>
      </c>
      <c r="W83" s="40">
        <v>9</v>
      </c>
      <c r="X83" s="11" t="s">
        <v>77</v>
      </c>
      <c r="Y83" s="52" t="s">
        <v>206</v>
      </c>
    </row>
    <row r="84" spans="2:25" ht="24" customHeight="1">
      <c r="B84" s="47" t="s">
        <v>78</v>
      </c>
      <c r="C84" s="12" t="s">
        <v>207</v>
      </c>
      <c r="D84" s="29">
        <f t="shared" si="15"/>
        <v>5</v>
      </c>
      <c r="E84" s="38">
        <v>1</v>
      </c>
      <c r="F84" s="38">
        <v>1</v>
      </c>
      <c r="G84" s="38">
        <v>0</v>
      </c>
      <c r="H84" s="38">
        <v>0</v>
      </c>
      <c r="I84" s="38">
        <v>0</v>
      </c>
      <c r="J84" s="38">
        <v>1</v>
      </c>
      <c r="K84" s="38">
        <v>0</v>
      </c>
      <c r="L84" s="38">
        <v>0</v>
      </c>
      <c r="M84" s="39">
        <v>0</v>
      </c>
      <c r="N84" s="39">
        <v>1</v>
      </c>
      <c r="O84" s="39">
        <v>0</v>
      </c>
      <c r="P84" s="39">
        <v>0</v>
      </c>
      <c r="Q84" s="39">
        <v>0</v>
      </c>
      <c r="R84" s="39">
        <v>1</v>
      </c>
      <c r="S84" s="39">
        <v>0</v>
      </c>
      <c r="T84" s="39">
        <v>0</v>
      </c>
      <c r="U84" s="39">
        <v>0</v>
      </c>
      <c r="V84" s="39">
        <v>0</v>
      </c>
      <c r="W84" s="40">
        <v>0</v>
      </c>
      <c r="X84" s="11" t="s">
        <v>78</v>
      </c>
      <c r="Y84" s="52" t="s">
        <v>207</v>
      </c>
    </row>
    <row r="85" spans="2:25" ht="24" customHeight="1">
      <c r="B85" s="47" t="s">
        <v>79</v>
      </c>
      <c r="C85" s="12" t="s">
        <v>208</v>
      </c>
      <c r="D85" s="29">
        <f t="shared" si="15"/>
        <v>155</v>
      </c>
      <c r="E85" s="38">
        <v>42</v>
      </c>
      <c r="F85" s="38">
        <v>12</v>
      </c>
      <c r="G85" s="38">
        <v>33</v>
      </c>
      <c r="H85" s="38">
        <v>4</v>
      </c>
      <c r="I85" s="38">
        <v>19</v>
      </c>
      <c r="J85" s="38">
        <v>8</v>
      </c>
      <c r="K85" s="38">
        <v>7</v>
      </c>
      <c r="L85" s="38">
        <v>5</v>
      </c>
      <c r="M85" s="39">
        <v>5</v>
      </c>
      <c r="N85" s="39">
        <v>10</v>
      </c>
      <c r="O85" s="39">
        <v>1</v>
      </c>
      <c r="P85" s="39">
        <v>3</v>
      </c>
      <c r="Q85" s="39">
        <v>1</v>
      </c>
      <c r="R85" s="39">
        <v>1</v>
      </c>
      <c r="S85" s="39">
        <v>2</v>
      </c>
      <c r="T85" s="39">
        <v>0</v>
      </c>
      <c r="U85" s="39">
        <v>0</v>
      </c>
      <c r="V85" s="39">
        <v>0</v>
      </c>
      <c r="W85" s="40">
        <v>2</v>
      </c>
      <c r="X85" s="11" t="s">
        <v>79</v>
      </c>
      <c r="Y85" s="52" t="s">
        <v>208</v>
      </c>
    </row>
    <row r="86" spans="2:25" ht="24" customHeight="1">
      <c r="B86" s="47" t="s">
        <v>80</v>
      </c>
      <c r="C86" s="12" t="s">
        <v>209</v>
      </c>
      <c r="D86" s="29">
        <f t="shared" si="15"/>
        <v>12</v>
      </c>
      <c r="E86" s="38">
        <v>2</v>
      </c>
      <c r="F86" s="38">
        <v>1</v>
      </c>
      <c r="G86" s="38">
        <v>2</v>
      </c>
      <c r="H86" s="38">
        <v>1</v>
      </c>
      <c r="I86" s="38">
        <v>0</v>
      </c>
      <c r="J86" s="38">
        <v>1</v>
      </c>
      <c r="K86" s="38">
        <v>1</v>
      </c>
      <c r="L86" s="38">
        <v>1</v>
      </c>
      <c r="M86" s="39">
        <v>0</v>
      </c>
      <c r="N86" s="39">
        <v>0</v>
      </c>
      <c r="O86" s="39">
        <v>0</v>
      </c>
      <c r="P86" s="39">
        <v>1</v>
      </c>
      <c r="Q86" s="39">
        <v>1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40">
        <v>1</v>
      </c>
      <c r="X86" s="11" t="s">
        <v>80</v>
      </c>
      <c r="Y86" s="52" t="s">
        <v>209</v>
      </c>
    </row>
    <row r="87" spans="2:25" ht="24" customHeight="1">
      <c r="B87" s="47" t="s">
        <v>81</v>
      </c>
      <c r="C87" s="12" t="s">
        <v>210</v>
      </c>
      <c r="D87" s="29">
        <f t="shared" si="15"/>
        <v>504</v>
      </c>
      <c r="E87" s="38">
        <v>104</v>
      </c>
      <c r="F87" s="38">
        <v>55</v>
      </c>
      <c r="G87" s="38">
        <v>107</v>
      </c>
      <c r="H87" s="38">
        <v>37</v>
      </c>
      <c r="I87" s="38">
        <v>31</v>
      </c>
      <c r="J87" s="38">
        <v>20</v>
      </c>
      <c r="K87" s="38">
        <v>25</v>
      </c>
      <c r="L87" s="38">
        <v>47</v>
      </c>
      <c r="M87" s="39">
        <v>15</v>
      </c>
      <c r="N87" s="39">
        <v>4</v>
      </c>
      <c r="O87" s="39">
        <v>4</v>
      </c>
      <c r="P87" s="39">
        <v>4</v>
      </c>
      <c r="Q87" s="39">
        <v>13</v>
      </c>
      <c r="R87" s="39">
        <v>10</v>
      </c>
      <c r="S87" s="39">
        <v>11</v>
      </c>
      <c r="T87" s="39">
        <v>1</v>
      </c>
      <c r="U87" s="39">
        <v>4</v>
      </c>
      <c r="V87" s="39">
        <v>1</v>
      </c>
      <c r="W87" s="40">
        <v>11</v>
      </c>
      <c r="X87" s="11" t="s">
        <v>81</v>
      </c>
      <c r="Y87" s="52" t="s">
        <v>210</v>
      </c>
    </row>
    <row r="88" spans="2:25" ht="24" customHeight="1">
      <c r="B88" s="47" t="s">
        <v>82</v>
      </c>
      <c r="C88" s="12" t="s">
        <v>211</v>
      </c>
      <c r="D88" s="29">
        <f t="shared" si="15"/>
        <v>322</v>
      </c>
      <c r="E88" s="33">
        <f>SUM(E89:E91,E94)</f>
        <v>77</v>
      </c>
      <c r="F88" s="33">
        <f aca="true" t="shared" si="18" ref="F88:W88">SUM(F89:F91,F94)</f>
        <v>21</v>
      </c>
      <c r="G88" s="33">
        <f t="shared" si="18"/>
        <v>59</v>
      </c>
      <c r="H88" s="33">
        <f t="shared" si="18"/>
        <v>29</v>
      </c>
      <c r="I88" s="33">
        <f t="shared" si="18"/>
        <v>17</v>
      </c>
      <c r="J88" s="33">
        <f t="shared" si="18"/>
        <v>21</v>
      </c>
      <c r="K88" s="33">
        <f t="shared" si="18"/>
        <v>19</v>
      </c>
      <c r="L88" s="33">
        <f t="shared" si="18"/>
        <v>15</v>
      </c>
      <c r="M88" s="33">
        <f t="shared" si="18"/>
        <v>9</v>
      </c>
      <c r="N88" s="34">
        <f t="shared" si="18"/>
        <v>6</v>
      </c>
      <c r="O88" s="34">
        <f t="shared" si="18"/>
        <v>2</v>
      </c>
      <c r="P88" s="33">
        <f t="shared" si="18"/>
        <v>7</v>
      </c>
      <c r="Q88" s="33">
        <f t="shared" si="18"/>
        <v>8</v>
      </c>
      <c r="R88" s="33">
        <f t="shared" si="18"/>
        <v>11</v>
      </c>
      <c r="S88" s="33">
        <f t="shared" si="18"/>
        <v>3</v>
      </c>
      <c r="T88" s="33">
        <f t="shared" si="18"/>
        <v>2</v>
      </c>
      <c r="U88" s="33">
        <f t="shared" si="18"/>
        <v>4</v>
      </c>
      <c r="V88" s="33">
        <f t="shared" si="18"/>
        <v>0</v>
      </c>
      <c r="W88" s="33">
        <f t="shared" si="18"/>
        <v>12</v>
      </c>
      <c r="X88" s="11" t="s">
        <v>82</v>
      </c>
      <c r="Y88" s="52" t="s">
        <v>211</v>
      </c>
    </row>
    <row r="89" spans="2:25" ht="24" customHeight="1">
      <c r="B89" s="47" t="s">
        <v>83</v>
      </c>
      <c r="C89" s="12" t="s">
        <v>212</v>
      </c>
      <c r="D89" s="29">
        <f t="shared" si="15"/>
        <v>13</v>
      </c>
      <c r="E89" s="38">
        <v>5</v>
      </c>
      <c r="F89" s="38">
        <v>1</v>
      </c>
      <c r="G89" s="38">
        <v>1</v>
      </c>
      <c r="H89" s="38">
        <v>3</v>
      </c>
      <c r="I89" s="38">
        <v>0</v>
      </c>
      <c r="J89" s="38">
        <v>2</v>
      </c>
      <c r="K89" s="38">
        <v>0</v>
      </c>
      <c r="L89" s="38">
        <v>0</v>
      </c>
      <c r="M89" s="39">
        <v>0</v>
      </c>
      <c r="N89" s="39">
        <v>0</v>
      </c>
      <c r="O89" s="39">
        <v>0</v>
      </c>
      <c r="P89" s="39">
        <v>1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40">
        <v>0</v>
      </c>
      <c r="X89" s="11" t="s">
        <v>83</v>
      </c>
      <c r="Y89" s="52" t="s">
        <v>212</v>
      </c>
    </row>
    <row r="90" spans="2:25" ht="24" customHeight="1">
      <c r="B90" s="47" t="s">
        <v>84</v>
      </c>
      <c r="C90" s="12" t="s">
        <v>213</v>
      </c>
      <c r="D90" s="29">
        <f t="shared" si="15"/>
        <v>48</v>
      </c>
      <c r="E90" s="38">
        <v>11</v>
      </c>
      <c r="F90" s="38">
        <v>2</v>
      </c>
      <c r="G90" s="38">
        <v>10</v>
      </c>
      <c r="H90" s="38">
        <v>4</v>
      </c>
      <c r="I90" s="38">
        <v>4</v>
      </c>
      <c r="J90" s="38">
        <v>1</v>
      </c>
      <c r="K90" s="38">
        <v>3</v>
      </c>
      <c r="L90" s="38">
        <v>3</v>
      </c>
      <c r="M90" s="39">
        <v>1</v>
      </c>
      <c r="N90" s="39">
        <v>1</v>
      </c>
      <c r="O90" s="39">
        <v>0</v>
      </c>
      <c r="P90" s="39">
        <v>0</v>
      </c>
      <c r="Q90" s="39">
        <v>1</v>
      </c>
      <c r="R90" s="39">
        <v>3</v>
      </c>
      <c r="S90" s="39">
        <v>0</v>
      </c>
      <c r="T90" s="39">
        <v>0</v>
      </c>
      <c r="U90" s="39">
        <v>1</v>
      </c>
      <c r="V90" s="39">
        <v>0</v>
      </c>
      <c r="W90" s="40">
        <v>3</v>
      </c>
      <c r="X90" s="11" t="s">
        <v>84</v>
      </c>
      <c r="Y90" s="52" t="s">
        <v>213</v>
      </c>
    </row>
    <row r="91" spans="2:25" ht="24" customHeight="1">
      <c r="B91" s="47" t="s">
        <v>85</v>
      </c>
      <c r="C91" s="12" t="s">
        <v>214</v>
      </c>
      <c r="D91" s="29">
        <f t="shared" si="15"/>
        <v>104</v>
      </c>
      <c r="E91" s="33">
        <f>SUM(E92:E93)</f>
        <v>33</v>
      </c>
      <c r="F91" s="33">
        <f aca="true" t="shared" si="19" ref="F91:W91">SUM(F92:F93)</f>
        <v>9</v>
      </c>
      <c r="G91" s="33">
        <f t="shared" si="19"/>
        <v>14</v>
      </c>
      <c r="H91" s="33">
        <f t="shared" si="19"/>
        <v>8</v>
      </c>
      <c r="I91" s="33">
        <f t="shared" si="19"/>
        <v>4</v>
      </c>
      <c r="J91" s="33">
        <f t="shared" si="19"/>
        <v>10</v>
      </c>
      <c r="K91" s="33">
        <f t="shared" si="19"/>
        <v>2</v>
      </c>
      <c r="L91" s="33">
        <f t="shared" si="19"/>
        <v>5</v>
      </c>
      <c r="M91" s="33">
        <f t="shared" si="19"/>
        <v>1</v>
      </c>
      <c r="N91" s="34">
        <f t="shared" si="19"/>
        <v>2</v>
      </c>
      <c r="O91" s="34">
        <f t="shared" si="19"/>
        <v>0</v>
      </c>
      <c r="P91" s="33">
        <f t="shared" si="19"/>
        <v>4</v>
      </c>
      <c r="Q91" s="33">
        <f t="shared" si="19"/>
        <v>6</v>
      </c>
      <c r="R91" s="33">
        <f t="shared" si="19"/>
        <v>2</v>
      </c>
      <c r="S91" s="33">
        <f t="shared" si="19"/>
        <v>1</v>
      </c>
      <c r="T91" s="33">
        <f t="shared" si="19"/>
        <v>1</v>
      </c>
      <c r="U91" s="33">
        <f t="shared" si="19"/>
        <v>0</v>
      </c>
      <c r="V91" s="33">
        <f t="shared" si="19"/>
        <v>0</v>
      </c>
      <c r="W91" s="33">
        <f t="shared" si="19"/>
        <v>2</v>
      </c>
      <c r="X91" s="11" t="s">
        <v>85</v>
      </c>
      <c r="Y91" s="52" t="s">
        <v>214</v>
      </c>
    </row>
    <row r="92" spans="2:25" ht="24" customHeight="1">
      <c r="B92" s="47" t="s">
        <v>86</v>
      </c>
      <c r="C92" s="12" t="s">
        <v>215</v>
      </c>
      <c r="D92" s="29">
        <f t="shared" si="15"/>
        <v>50</v>
      </c>
      <c r="E92" s="38">
        <v>19</v>
      </c>
      <c r="F92" s="38">
        <v>3</v>
      </c>
      <c r="G92" s="38">
        <v>5</v>
      </c>
      <c r="H92" s="38">
        <v>2</v>
      </c>
      <c r="I92" s="38">
        <v>2</v>
      </c>
      <c r="J92" s="38">
        <v>7</v>
      </c>
      <c r="K92" s="38">
        <v>2</v>
      </c>
      <c r="L92" s="38">
        <v>0</v>
      </c>
      <c r="M92" s="39">
        <v>1</v>
      </c>
      <c r="N92" s="39">
        <v>1</v>
      </c>
      <c r="O92" s="39">
        <v>0</v>
      </c>
      <c r="P92" s="39">
        <v>1</v>
      </c>
      <c r="Q92" s="39">
        <v>5</v>
      </c>
      <c r="R92" s="39">
        <v>1</v>
      </c>
      <c r="S92" s="39">
        <v>0</v>
      </c>
      <c r="T92" s="39">
        <v>0</v>
      </c>
      <c r="U92" s="39">
        <v>0</v>
      </c>
      <c r="V92" s="39">
        <v>0</v>
      </c>
      <c r="W92" s="40">
        <v>1</v>
      </c>
      <c r="X92" s="11" t="s">
        <v>86</v>
      </c>
      <c r="Y92" s="52" t="s">
        <v>215</v>
      </c>
    </row>
    <row r="93" spans="2:25" ht="24" customHeight="1">
      <c r="B93" s="47" t="s">
        <v>87</v>
      </c>
      <c r="C93" s="12" t="s">
        <v>216</v>
      </c>
      <c r="D93" s="29">
        <f t="shared" si="15"/>
        <v>54</v>
      </c>
      <c r="E93" s="38">
        <v>14</v>
      </c>
      <c r="F93" s="38">
        <v>6</v>
      </c>
      <c r="G93" s="38">
        <v>9</v>
      </c>
      <c r="H93" s="38">
        <v>6</v>
      </c>
      <c r="I93" s="38">
        <v>2</v>
      </c>
      <c r="J93" s="38">
        <v>3</v>
      </c>
      <c r="K93" s="38">
        <v>0</v>
      </c>
      <c r="L93" s="38">
        <v>5</v>
      </c>
      <c r="M93" s="39">
        <v>0</v>
      </c>
      <c r="N93" s="39">
        <v>1</v>
      </c>
      <c r="O93" s="39">
        <v>0</v>
      </c>
      <c r="P93" s="39">
        <v>3</v>
      </c>
      <c r="Q93" s="39">
        <v>1</v>
      </c>
      <c r="R93" s="39">
        <v>1</v>
      </c>
      <c r="S93" s="39">
        <v>1</v>
      </c>
      <c r="T93" s="39">
        <v>1</v>
      </c>
      <c r="U93" s="39">
        <v>0</v>
      </c>
      <c r="V93" s="39">
        <v>0</v>
      </c>
      <c r="W93" s="40">
        <v>1</v>
      </c>
      <c r="X93" s="11" t="s">
        <v>87</v>
      </c>
      <c r="Y93" s="52" t="s">
        <v>216</v>
      </c>
    </row>
    <row r="94" spans="2:25" ht="24" customHeight="1">
      <c r="B94" s="47" t="s">
        <v>88</v>
      </c>
      <c r="C94" s="12" t="s">
        <v>217</v>
      </c>
      <c r="D94" s="29">
        <f t="shared" si="15"/>
        <v>157</v>
      </c>
      <c r="E94" s="38">
        <v>28</v>
      </c>
      <c r="F94" s="38">
        <v>9</v>
      </c>
      <c r="G94" s="38">
        <v>34</v>
      </c>
      <c r="H94" s="38">
        <v>14</v>
      </c>
      <c r="I94" s="38">
        <v>9</v>
      </c>
      <c r="J94" s="38">
        <v>8</v>
      </c>
      <c r="K94" s="38">
        <v>14</v>
      </c>
      <c r="L94" s="38">
        <v>7</v>
      </c>
      <c r="M94" s="39">
        <v>7</v>
      </c>
      <c r="N94" s="39">
        <v>3</v>
      </c>
      <c r="O94" s="39">
        <v>2</v>
      </c>
      <c r="P94" s="39">
        <v>2</v>
      </c>
      <c r="Q94" s="39">
        <v>1</v>
      </c>
      <c r="R94" s="39">
        <v>6</v>
      </c>
      <c r="S94" s="39">
        <v>2</v>
      </c>
      <c r="T94" s="39">
        <v>1</v>
      </c>
      <c r="U94" s="39">
        <v>3</v>
      </c>
      <c r="V94" s="39">
        <v>0</v>
      </c>
      <c r="W94" s="40">
        <v>7</v>
      </c>
      <c r="X94" s="11" t="s">
        <v>88</v>
      </c>
      <c r="Y94" s="52" t="s">
        <v>217</v>
      </c>
    </row>
    <row r="95" spans="2:25" ht="24" customHeight="1">
      <c r="B95" s="47" t="s">
        <v>89</v>
      </c>
      <c r="C95" s="12" t="s">
        <v>218</v>
      </c>
      <c r="D95" s="29">
        <f t="shared" si="15"/>
        <v>10</v>
      </c>
      <c r="E95" s="38">
        <v>3</v>
      </c>
      <c r="F95" s="38">
        <v>0</v>
      </c>
      <c r="G95" s="38">
        <v>4</v>
      </c>
      <c r="H95" s="38">
        <v>1</v>
      </c>
      <c r="I95" s="38">
        <v>1</v>
      </c>
      <c r="J95" s="38">
        <v>0</v>
      </c>
      <c r="K95" s="38">
        <v>0</v>
      </c>
      <c r="L95" s="38">
        <v>0</v>
      </c>
      <c r="M95" s="39">
        <v>1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40">
        <v>0</v>
      </c>
      <c r="X95" s="11" t="s">
        <v>89</v>
      </c>
      <c r="Y95" s="52" t="s">
        <v>218</v>
      </c>
    </row>
    <row r="96" spans="2:25" ht="24" customHeight="1">
      <c r="B96" s="47" t="s">
        <v>90</v>
      </c>
      <c r="C96" s="12" t="s">
        <v>219</v>
      </c>
      <c r="D96" s="29">
        <f t="shared" si="15"/>
        <v>46</v>
      </c>
      <c r="E96" s="38">
        <v>15</v>
      </c>
      <c r="F96" s="38">
        <v>3</v>
      </c>
      <c r="G96" s="38">
        <v>5</v>
      </c>
      <c r="H96" s="38">
        <v>6</v>
      </c>
      <c r="I96" s="38">
        <v>3</v>
      </c>
      <c r="J96" s="38">
        <v>5</v>
      </c>
      <c r="K96" s="38">
        <v>2</v>
      </c>
      <c r="L96" s="38">
        <v>3</v>
      </c>
      <c r="M96" s="39">
        <v>2</v>
      </c>
      <c r="N96" s="39">
        <v>0</v>
      </c>
      <c r="O96" s="39">
        <v>0</v>
      </c>
      <c r="P96" s="39">
        <v>0</v>
      </c>
      <c r="Q96" s="39">
        <v>2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40">
        <v>0</v>
      </c>
      <c r="X96" s="11" t="s">
        <v>90</v>
      </c>
      <c r="Y96" s="52" t="s">
        <v>219</v>
      </c>
    </row>
    <row r="97" spans="2:25" ht="24" customHeight="1">
      <c r="B97" s="47" t="s">
        <v>91</v>
      </c>
      <c r="C97" s="12" t="s">
        <v>220</v>
      </c>
      <c r="D97" s="29">
        <f t="shared" si="15"/>
        <v>285</v>
      </c>
      <c r="E97" s="33">
        <f>E98+E99+E103</f>
        <v>70</v>
      </c>
      <c r="F97" s="33">
        <f aca="true" t="shared" si="20" ref="F97:W97">F98+F99+F103</f>
        <v>22</v>
      </c>
      <c r="G97" s="33">
        <f t="shared" si="20"/>
        <v>53</v>
      </c>
      <c r="H97" s="33">
        <f t="shared" si="20"/>
        <v>14</v>
      </c>
      <c r="I97" s="33">
        <f t="shared" si="20"/>
        <v>23</v>
      </c>
      <c r="J97" s="33">
        <f t="shared" si="20"/>
        <v>21</v>
      </c>
      <c r="K97" s="33">
        <f t="shared" si="20"/>
        <v>11</v>
      </c>
      <c r="L97" s="33">
        <f t="shared" si="20"/>
        <v>24</v>
      </c>
      <c r="M97" s="34">
        <f t="shared" si="20"/>
        <v>11</v>
      </c>
      <c r="N97" s="34">
        <f t="shared" si="20"/>
        <v>2</v>
      </c>
      <c r="O97" s="34">
        <f t="shared" si="20"/>
        <v>2</v>
      </c>
      <c r="P97" s="33">
        <f t="shared" si="20"/>
        <v>1</v>
      </c>
      <c r="Q97" s="33">
        <f t="shared" si="20"/>
        <v>5</v>
      </c>
      <c r="R97" s="33">
        <f t="shared" si="20"/>
        <v>9</v>
      </c>
      <c r="S97" s="33">
        <f t="shared" si="20"/>
        <v>6</v>
      </c>
      <c r="T97" s="33">
        <f t="shared" si="20"/>
        <v>2</v>
      </c>
      <c r="U97" s="33">
        <f t="shared" si="20"/>
        <v>1</v>
      </c>
      <c r="V97" s="33">
        <f t="shared" si="20"/>
        <v>0</v>
      </c>
      <c r="W97" s="33">
        <f t="shared" si="20"/>
        <v>8</v>
      </c>
      <c r="X97" s="11" t="s">
        <v>91</v>
      </c>
      <c r="Y97" s="52" t="s">
        <v>220</v>
      </c>
    </row>
    <row r="98" spans="2:25" ht="24" customHeight="1">
      <c r="B98" s="47" t="s">
        <v>92</v>
      </c>
      <c r="C98" s="12" t="s">
        <v>221</v>
      </c>
      <c r="D98" s="29">
        <f t="shared" si="15"/>
        <v>50</v>
      </c>
      <c r="E98" s="38">
        <v>8</v>
      </c>
      <c r="F98" s="38">
        <v>8</v>
      </c>
      <c r="G98" s="38">
        <v>9</v>
      </c>
      <c r="H98" s="38">
        <v>0</v>
      </c>
      <c r="I98" s="38">
        <v>5</v>
      </c>
      <c r="J98" s="38">
        <v>5</v>
      </c>
      <c r="K98" s="38">
        <v>0</v>
      </c>
      <c r="L98" s="38">
        <v>8</v>
      </c>
      <c r="M98" s="39">
        <v>2</v>
      </c>
      <c r="N98" s="39">
        <v>0</v>
      </c>
      <c r="O98" s="39">
        <v>0</v>
      </c>
      <c r="P98" s="39">
        <v>0</v>
      </c>
      <c r="Q98" s="39">
        <v>1</v>
      </c>
      <c r="R98" s="39">
        <v>2</v>
      </c>
      <c r="S98" s="39">
        <v>1</v>
      </c>
      <c r="T98" s="39">
        <v>0</v>
      </c>
      <c r="U98" s="39">
        <v>0</v>
      </c>
      <c r="V98" s="39">
        <v>0</v>
      </c>
      <c r="W98" s="40">
        <v>1</v>
      </c>
      <c r="X98" s="11" t="s">
        <v>92</v>
      </c>
      <c r="Y98" s="52" t="s">
        <v>221</v>
      </c>
    </row>
    <row r="99" spans="2:25" ht="24" customHeight="1">
      <c r="B99" s="47" t="s">
        <v>93</v>
      </c>
      <c r="C99" s="12" t="s">
        <v>222</v>
      </c>
      <c r="D99" s="29">
        <f t="shared" si="15"/>
        <v>168</v>
      </c>
      <c r="E99" s="33">
        <f>SUM(E100:E102)</f>
        <v>43</v>
      </c>
      <c r="F99" s="33">
        <f aca="true" t="shared" si="21" ref="F99:W99">SUM(F100:F102)</f>
        <v>14</v>
      </c>
      <c r="G99" s="33">
        <f t="shared" si="21"/>
        <v>30</v>
      </c>
      <c r="H99" s="33">
        <f t="shared" si="21"/>
        <v>13</v>
      </c>
      <c r="I99" s="33">
        <f t="shared" si="21"/>
        <v>11</v>
      </c>
      <c r="J99" s="33">
        <f t="shared" si="21"/>
        <v>11</v>
      </c>
      <c r="K99" s="33">
        <f t="shared" si="21"/>
        <v>9</v>
      </c>
      <c r="L99" s="33">
        <f t="shared" si="21"/>
        <v>11</v>
      </c>
      <c r="M99" s="33">
        <f t="shared" si="21"/>
        <v>5</v>
      </c>
      <c r="N99" s="34">
        <f t="shared" si="21"/>
        <v>1</v>
      </c>
      <c r="O99" s="34">
        <f t="shared" si="21"/>
        <v>2</v>
      </c>
      <c r="P99" s="33">
        <f t="shared" si="21"/>
        <v>0</v>
      </c>
      <c r="Q99" s="33">
        <f t="shared" si="21"/>
        <v>2</v>
      </c>
      <c r="R99" s="33">
        <f t="shared" si="21"/>
        <v>4</v>
      </c>
      <c r="S99" s="33">
        <f t="shared" si="21"/>
        <v>3</v>
      </c>
      <c r="T99" s="33">
        <f t="shared" si="21"/>
        <v>2</v>
      </c>
      <c r="U99" s="33">
        <f t="shared" si="21"/>
        <v>1</v>
      </c>
      <c r="V99" s="33">
        <f t="shared" si="21"/>
        <v>0</v>
      </c>
      <c r="W99" s="33">
        <f t="shared" si="21"/>
        <v>6</v>
      </c>
      <c r="X99" s="11" t="s">
        <v>93</v>
      </c>
      <c r="Y99" s="52" t="s">
        <v>222</v>
      </c>
    </row>
    <row r="100" spans="2:25" ht="24" customHeight="1">
      <c r="B100" s="47" t="s">
        <v>94</v>
      </c>
      <c r="C100" s="12" t="s">
        <v>223</v>
      </c>
      <c r="D100" s="29">
        <f t="shared" si="15"/>
        <v>25</v>
      </c>
      <c r="E100" s="38">
        <v>6</v>
      </c>
      <c r="F100" s="38">
        <v>2</v>
      </c>
      <c r="G100" s="38">
        <v>6</v>
      </c>
      <c r="H100" s="38">
        <v>1</v>
      </c>
      <c r="I100" s="38">
        <v>1</v>
      </c>
      <c r="J100" s="38">
        <v>2</v>
      </c>
      <c r="K100" s="38">
        <v>1</v>
      </c>
      <c r="L100" s="38">
        <v>3</v>
      </c>
      <c r="M100" s="39">
        <v>0</v>
      </c>
      <c r="N100" s="39">
        <v>0</v>
      </c>
      <c r="O100" s="39">
        <v>0</v>
      </c>
      <c r="P100" s="39">
        <v>0</v>
      </c>
      <c r="Q100" s="39">
        <v>1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40">
        <v>2</v>
      </c>
      <c r="X100" s="11" t="s">
        <v>94</v>
      </c>
      <c r="Y100" s="52" t="s">
        <v>223</v>
      </c>
    </row>
    <row r="101" spans="2:25" ht="24" customHeight="1">
      <c r="B101" s="47" t="s">
        <v>95</v>
      </c>
      <c r="C101" s="12" t="s">
        <v>224</v>
      </c>
      <c r="D101" s="29">
        <f t="shared" si="15"/>
        <v>105</v>
      </c>
      <c r="E101" s="38">
        <v>26</v>
      </c>
      <c r="F101" s="38">
        <v>7</v>
      </c>
      <c r="G101" s="38">
        <v>16</v>
      </c>
      <c r="H101" s="38">
        <v>11</v>
      </c>
      <c r="I101" s="38">
        <v>8</v>
      </c>
      <c r="J101" s="38">
        <v>6</v>
      </c>
      <c r="K101" s="38">
        <v>8</v>
      </c>
      <c r="L101" s="38">
        <v>4</v>
      </c>
      <c r="M101" s="39">
        <v>5</v>
      </c>
      <c r="N101" s="39">
        <v>0</v>
      </c>
      <c r="O101" s="39">
        <v>2</v>
      </c>
      <c r="P101" s="39">
        <v>0</v>
      </c>
      <c r="Q101" s="39">
        <v>1</v>
      </c>
      <c r="R101" s="39">
        <v>4</v>
      </c>
      <c r="S101" s="39">
        <v>3</v>
      </c>
      <c r="T101" s="39">
        <v>1</v>
      </c>
      <c r="U101" s="39">
        <v>0</v>
      </c>
      <c r="V101" s="39">
        <v>0</v>
      </c>
      <c r="W101" s="40">
        <v>3</v>
      </c>
      <c r="X101" s="11" t="s">
        <v>95</v>
      </c>
      <c r="Y101" s="52" t="s">
        <v>224</v>
      </c>
    </row>
    <row r="102" spans="2:25" ht="24" customHeight="1">
      <c r="B102" s="47" t="s">
        <v>96</v>
      </c>
      <c r="C102" s="12" t="s">
        <v>225</v>
      </c>
      <c r="D102" s="29">
        <f t="shared" si="15"/>
        <v>38</v>
      </c>
      <c r="E102" s="38">
        <v>11</v>
      </c>
      <c r="F102" s="38">
        <v>5</v>
      </c>
      <c r="G102" s="38">
        <v>8</v>
      </c>
      <c r="H102" s="38">
        <v>1</v>
      </c>
      <c r="I102" s="38">
        <v>2</v>
      </c>
      <c r="J102" s="38">
        <v>3</v>
      </c>
      <c r="K102" s="38">
        <v>0</v>
      </c>
      <c r="L102" s="38">
        <v>4</v>
      </c>
      <c r="M102" s="39">
        <v>0</v>
      </c>
      <c r="N102" s="39">
        <v>1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1</v>
      </c>
      <c r="U102" s="39">
        <v>1</v>
      </c>
      <c r="V102" s="39">
        <v>0</v>
      </c>
      <c r="W102" s="40">
        <v>1</v>
      </c>
      <c r="X102" s="11" t="s">
        <v>96</v>
      </c>
      <c r="Y102" s="52" t="s">
        <v>225</v>
      </c>
    </row>
    <row r="103" spans="2:25" ht="24" customHeight="1">
      <c r="B103" s="47" t="s">
        <v>97</v>
      </c>
      <c r="C103" s="12" t="s">
        <v>226</v>
      </c>
      <c r="D103" s="29">
        <f t="shared" si="15"/>
        <v>67</v>
      </c>
      <c r="E103" s="38">
        <v>19</v>
      </c>
      <c r="F103" s="38">
        <v>0</v>
      </c>
      <c r="G103" s="38">
        <v>14</v>
      </c>
      <c r="H103" s="38">
        <v>1</v>
      </c>
      <c r="I103" s="38">
        <v>7</v>
      </c>
      <c r="J103" s="38">
        <v>5</v>
      </c>
      <c r="K103" s="38">
        <v>2</v>
      </c>
      <c r="L103" s="38">
        <v>5</v>
      </c>
      <c r="M103" s="39">
        <v>4</v>
      </c>
      <c r="N103" s="39">
        <v>1</v>
      </c>
      <c r="O103" s="39">
        <v>0</v>
      </c>
      <c r="P103" s="39">
        <v>1</v>
      </c>
      <c r="Q103" s="39">
        <v>2</v>
      </c>
      <c r="R103" s="39">
        <v>3</v>
      </c>
      <c r="S103" s="39">
        <v>2</v>
      </c>
      <c r="T103" s="39">
        <v>0</v>
      </c>
      <c r="U103" s="39">
        <v>0</v>
      </c>
      <c r="V103" s="39">
        <v>0</v>
      </c>
      <c r="W103" s="40">
        <v>1</v>
      </c>
      <c r="X103" s="11" t="s">
        <v>97</v>
      </c>
      <c r="Y103" s="52" t="s">
        <v>226</v>
      </c>
    </row>
    <row r="104" spans="2:25" ht="24" customHeight="1">
      <c r="B104" s="47" t="s">
        <v>98</v>
      </c>
      <c r="C104" s="12" t="s">
        <v>227</v>
      </c>
      <c r="D104" s="29">
        <f t="shared" si="15"/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40">
        <v>0</v>
      </c>
      <c r="X104" s="11" t="s">
        <v>98</v>
      </c>
      <c r="Y104" s="52" t="s">
        <v>227</v>
      </c>
    </row>
    <row r="105" spans="2:25" ht="24" customHeight="1">
      <c r="B105" s="47" t="s">
        <v>99</v>
      </c>
      <c r="C105" s="12" t="s">
        <v>228</v>
      </c>
      <c r="D105" s="29">
        <f t="shared" si="15"/>
        <v>4</v>
      </c>
      <c r="E105" s="33">
        <f>SUM(E106:E111)</f>
        <v>1</v>
      </c>
      <c r="F105" s="33">
        <f aca="true" t="shared" si="22" ref="F105:W105">SUM(F106:F111)</f>
        <v>1</v>
      </c>
      <c r="G105" s="33">
        <f t="shared" si="22"/>
        <v>0</v>
      </c>
      <c r="H105" s="33">
        <f t="shared" si="22"/>
        <v>0</v>
      </c>
      <c r="I105" s="33">
        <f t="shared" si="22"/>
        <v>1</v>
      </c>
      <c r="J105" s="33">
        <f t="shared" si="22"/>
        <v>0</v>
      </c>
      <c r="K105" s="33">
        <f t="shared" si="22"/>
        <v>0</v>
      </c>
      <c r="L105" s="33">
        <f t="shared" si="22"/>
        <v>1</v>
      </c>
      <c r="M105" s="34">
        <f t="shared" si="22"/>
        <v>0</v>
      </c>
      <c r="N105" s="34">
        <f t="shared" si="22"/>
        <v>0</v>
      </c>
      <c r="O105" s="34">
        <f t="shared" si="22"/>
        <v>0</v>
      </c>
      <c r="P105" s="33">
        <f t="shared" si="22"/>
        <v>0</v>
      </c>
      <c r="Q105" s="33">
        <f t="shared" si="22"/>
        <v>0</v>
      </c>
      <c r="R105" s="33">
        <f t="shared" si="22"/>
        <v>0</v>
      </c>
      <c r="S105" s="33">
        <f t="shared" si="22"/>
        <v>0</v>
      </c>
      <c r="T105" s="33">
        <f t="shared" si="22"/>
        <v>0</v>
      </c>
      <c r="U105" s="33">
        <f t="shared" si="22"/>
        <v>0</v>
      </c>
      <c r="V105" s="33">
        <f t="shared" si="22"/>
        <v>0</v>
      </c>
      <c r="W105" s="33">
        <f t="shared" si="22"/>
        <v>0</v>
      </c>
      <c r="X105" s="11" t="s">
        <v>99</v>
      </c>
      <c r="Y105" s="52" t="s">
        <v>228</v>
      </c>
    </row>
    <row r="106" spans="2:25" ht="24" customHeight="1">
      <c r="B106" s="47" t="s">
        <v>100</v>
      </c>
      <c r="C106" s="12" t="s">
        <v>229</v>
      </c>
      <c r="D106" s="29">
        <f t="shared" si="15"/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40">
        <v>0</v>
      </c>
      <c r="X106" s="11" t="s">
        <v>100</v>
      </c>
      <c r="Y106" s="52" t="s">
        <v>229</v>
      </c>
    </row>
    <row r="107" spans="2:25" ht="24" customHeight="1">
      <c r="B107" s="47" t="s">
        <v>101</v>
      </c>
      <c r="C107" s="12" t="s">
        <v>230</v>
      </c>
      <c r="D107" s="29">
        <f t="shared" si="15"/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40">
        <v>0</v>
      </c>
      <c r="X107" s="11" t="s">
        <v>101</v>
      </c>
      <c r="Y107" s="52" t="s">
        <v>230</v>
      </c>
    </row>
    <row r="108" spans="2:25" ht="24" customHeight="1">
      <c r="B108" s="47" t="s">
        <v>102</v>
      </c>
      <c r="C108" s="13" t="s">
        <v>231</v>
      </c>
      <c r="D108" s="29">
        <f t="shared" si="15"/>
        <v>3</v>
      </c>
      <c r="E108" s="38">
        <v>0</v>
      </c>
      <c r="F108" s="38">
        <v>1</v>
      </c>
      <c r="G108" s="38">
        <v>0</v>
      </c>
      <c r="H108" s="38">
        <v>0</v>
      </c>
      <c r="I108" s="38">
        <v>1</v>
      </c>
      <c r="J108" s="38">
        <v>0</v>
      </c>
      <c r="K108" s="38">
        <v>0</v>
      </c>
      <c r="L108" s="38">
        <v>1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40">
        <v>0</v>
      </c>
      <c r="X108" s="11" t="s">
        <v>102</v>
      </c>
      <c r="Y108" s="53" t="s">
        <v>231</v>
      </c>
    </row>
    <row r="109" spans="2:25" ht="24" customHeight="1">
      <c r="B109" s="47" t="s">
        <v>103</v>
      </c>
      <c r="C109" s="12" t="s">
        <v>232</v>
      </c>
      <c r="D109" s="29">
        <f t="shared" si="15"/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40">
        <v>0</v>
      </c>
      <c r="X109" s="11" t="s">
        <v>103</v>
      </c>
      <c r="Y109" s="52" t="s">
        <v>232</v>
      </c>
    </row>
    <row r="110" spans="2:25" ht="24" customHeight="1">
      <c r="B110" s="47" t="s">
        <v>104</v>
      </c>
      <c r="C110" s="13" t="s">
        <v>233</v>
      </c>
      <c r="D110" s="29">
        <f t="shared" si="15"/>
        <v>1</v>
      </c>
      <c r="E110" s="38">
        <v>1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40">
        <v>0</v>
      </c>
      <c r="X110" s="11" t="s">
        <v>104</v>
      </c>
      <c r="Y110" s="53" t="s">
        <v>233</v>
      </c>
    </row>
    <row r="111" spans="2:25" ht="24" customHeight="1">
      <c r="B111" s="47" t="s">
        <v>105</v>
      </c>
      <c r="C111" s="12" t="s">
        <v>234</v>
      </c>
      <c r="D111" s="29">
        <f t="shared" si="15"/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40">
        <v>0</v>
      </c>
      <c r="X111" s="11" t="s">
        <v>105</v>
      </c>
      <c r="Y111" s="52" t="s">
        <v>234</v>
      </c>
    </row>
    <row r="112" spans="2:25" ht="24" customHeight="1">
      <c r="B112" s="47" t="s">
        <v>106</v>
      </c>
      <c r="C112" s="12" t="s">
        <v>235</v>
      </c>
      <c r="D112" s="29">
        <f t="shared" si="15"/>
        <v>10</v>
      </c>
      <c r="E112" s="33">
        <f>E113+E114+E117+E118+E119</f>
        <v>2</v>
      </c>
      <c r="F112" s="33">
        <f aca="true" t="shared" si="23" ref="F112:W112">F113+F114+F117+F118+F119</f>
        <v>2</v>
      </c>
      <c r="G112" s="33">
        <f t="shared" si="23"/>
        <v>0</v>
      </c>
      <c r="H112" s="33">
        <f t="shared" si="23"/>
        <v>2</v>
      </c>
      <c r="I112" s="33">
        <f t="shared" si="23"/>
        <v>1</v>
      </c>
      <c r="J112" s="33">
        <f t="shared" si="23"/>
        <v>0</v>
      </c>
      <c r="K112" s="33">
        <f t="shared" si="23"/>
        <v>2</v>
      </c>
      <c r="L112" s="33">
        <f t="shared" si="23"/>
        <v>0</v>
      </c>
      <c r="M112" s="34">
        <f t="shared" si="23"/>
        <v>0</v>
      </c>
      <c r="N112" s="34">
        <f t="shared" si="23"/>
        <v>0</v>
      </c>
      <c r="O112" s="34">
        <f t="shared" si="23"/>
        <v>0</v>
      </c>
      <c r="P112" s="33">
        <f t="shared" si="23"/>
        <v>0</v>
      </c>
      <c r="Q112" s="33">
        <f t="shared" si="23"/>
        <v>1</v>
      </c>
      <c r="R112" s="33">
        <f t="shared" si="23"/>
        <v>0</v>
      </c>
      <c r="S112" s="33">
        <f t="shared" si="23"/>
        <v>0</v>
      </c>
      <c r="T112" s="33">
        <f t="shared" si="23"/>
        <v>0</v>
      </c>
      <c r="U112" s="33">
        <f t="shared" si="23"/>
        <v>0</v>
      </c>
      <c r="V112" s="33">
        <f t="shared" si="23"/>
        <v>0</v>
      </c>
      <c r="W112" s="33">
        <f t="shared" si="23"/>
        <v>0</v>
      </c>
      <c r="X112" s="11" t="s">
        <v>106</v>
      </c>
      <c r="Y112" s="52" t="s">
        <v>235</v>
      </c>
    </row>
    <row r="113" spans="2:25" ht="24" customHeight="1">
      <c r="B113" s="47" t="s">
        <v>107</v>
      </c>
      <c r="C113" s="12" t="s">
        <v>236</v>
      </c>
      <c r="D113" s="29">
        <f t="shared" si="15"/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40">
        <v>0</v>
      </c>
      <c r="X113" s="11" t="s">
        <v>107</v>
      </c>
      <c r="Y113" s="52" t="s">
        <v>236</v>
      </c>
    </row>
    <row r="114" spans="2:25" ht="24" customHeight="1">
      <c r="B114" s="47" t="s">
        <v>108</v>
      </c>
      <c r="C114" s="12" t="s">
        <v>237</v>
      </c>
      <c r="D114" s="29">
        <f t="shared" si="15"/>
        <v>3</v>
      </c>
      <c r="E114" s="33">
        <f>E115+E116</f>
        <v>1</v>
      </c>
      <c r="F114" s="33">
        <f aca="true" t="shared" si="24" ref="F114:W114">F115+F116</f>
        <v>1</v>
      </c>
      <c r="G114" s="33">
        <f t="shared" si="24"/>
        <v>0</v>
      </c>
      <c r="H114" s="33">
        <f t="shared" si="24"/>
        <v>1</v>
      </c>
      <c r="I114" s="33">
        <f t="shared" si="24"/>
        <v>0</v>
      </c>
      <c r="J114" s="33">
        <f t="shared" si="24"/>
        <v>0</v>
      </c>
      <c r="K114" s="33">
        <f t="shared" si="24"/>
        <v>0</v>
      </c>
      <c r="L114" s="33">
        <f t="shared" si="24"/>
        <v>0</v>
      </c>
      <c r="M114" s="34">
        <f t="shared" si="24"/>
        <v>0</v>
      </c>
      <c r="N114" s="34">
        <f t="shared" si="24"/>
        <v>0</v>
      </c>
      <c r="O114" s="34">
        <f t="shared" si="24"/>
        <v>0</v>
      </c>
      <c r="P114" s="33">
        <f t="shared" si="24"/>
        <v>0</v>
      </c>
      <c r="Q114" s="33">
        <f t="shared" si="24"/>
        <v>0</v>
      </c>
      <c r="R114" s="33">
        <f t="shared" si="24"/>
        <v>0</v>
      </c>
      <c r="S114" s="33">
        <f t="shared" si="24"/>
        <v>0</v>
      </c>
      <c r="T114" s="33">
        <f t="shared" si="24"/>
        <v>0</v>
      </c>
      <c r="U114" s="33">
        <f t="shared" si="24"/>
        <v>0</v>
      </c>
      <c r="V114" s="33">
        <f t="shared" si="24"/>
        <v>0</v>
      </c>
      <c r="W114" s="33">
        <f t="shared" si="24"/>
        <v>0</v>
      </c>
      <c r="X114" s="11" t="s">
        <v>108</v>
      </c>
      <c r="Y114" s="52" t="s">
        <v>237</v>
      </c>
    </row>
    <row r="115" spans="2:25" ht="24" customHeight="1">
      <c r="B115" s="47" t="s">
        <v>109</v>
      </c>
      <c r="C115" s="12" t="s">
        <v>238</v>
      </c>
      <c r="D115" s="29">
        <f t="shared" si="15"/>
        <v>2</v>
      </c>
      <c r="E115" s="38">
        <v>1</v>
      </c>
      <c r="F115" s="38">
        <v>0</v>
      </c>
      <c r="G115" s="38">
        <v>0</v>
      </c>
      <c r="H115" s="38">
        <v>1</v>
      </c>
      <c r="I115" s="38">
        <v>0</v>
      </c>
      <c r="J115" s="38">
        <v>0</v>
      </c>
      <c r="K115" s="38">
        <v>0</v>
      </c>
      <c r="L115" s="38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40">
        <v>0</v>
      </c>
      <c r="X115" s="11" t="s">
        <v>109</v>
      </c>
      <c r="Y115" s="52" t="s">
        <v>238</v>
      </c>
    </row>
    <row r="116" spans="2:25" ht="24" customHeight="1">
      <c r="B116" s="47" t="s">
        <v>110</v>
      </c>
      <c r="C116" s="12" t="s">
        <v>239</v>
      </c>
      <c r="D116" s="29">
        <f t="shared" si="15"/>
        <v>1</v>
      </c>
      <c r="E116" s="38">
        <v>0</v>
      </c>
      <c r="F116" s="38">
        <v>1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40">
        <v>0</v>
      </c>
      <c r="X116" s="11" t="s">
        <v>110</v>
      </c>
      <c r="Y116" s="52" t="s">
        <v>239</v>
      </c>
    </row>
    <row r="117" spans="2:25" ht="24" customHeight="1">
      <c r="B117" s="47" t="s">
        <v>111</v>
      </c>
      <c r="C117" s="12" t="s">
        <v>240</v>
      </c>
      <c r="D117" s="29">
        <f t="shared" si="15"/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40">
        <v>0</v>
      </c>
      <c r="X117" s="11" t="s">
        <v>111</v>
      </c>
      <c r="Y117" s="52" t="s">
        <v>240</v>
      </c>
    </row>
    <row r="118" spans="2:25" ht="24" customHeight="1">
      <c r="B118" s="47" t="s">
        <v>112</v>
      </c>
      <c r="C118" s="12" t="s">
        <v>241</v>
      </c>
      <c r="D118" s="29">
        <f t="shared" si="15"/>
        <v>4</v>
      </c>
      <c r="E118" s="38">
        <v>0</v>
      </c>
      <c r="F118" s="38">
        <v>1</v>
      </c>
      <c r="G118" s="38">
        <v>0</v>
      </c>
      <c r="H118" s="38">
        <v>1</v>
      </c>
      <c r="I118" s="38">
        <v>0</v>
      </c>
      <c r="J118" s="38">
        <v>0</v>
      </c>
      <c r="K118" s="38">
        <v>2</v>
      </c>
      <c r="L118" s="38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40">
        <v>0</v>
      </c>
      <c r="X118" s="11" t="s">
        <v>112</v>
      </c>
      <c r="Y118" s="52" t="s">
        <v>241</v>
      </c>
    </row>
    <row r="119" spans="2:25" ht="24" customHeight="1">
      <c r="B119" s="47" t="s">
        <v>113</v>
      </c>
      <c r="C119" s="12" t="s">
        <v>242</v>
      </c>
      <c r="D119" s="29">
        <f t="shared" si="15"/>
        <v>3</v>
      </c>
      <c r="E119" s="38">
        <v>1</v>
      </c>
      <c r="F119" s="38">
        <v>0</v>
      </c>
      <c r="G119" s="38">
        <v>0</v>
      </c>
      <c r="H119" s="38">
        <v>0</v>
      </c>
      <c r="I119" s="38">
        <v>1</v>
      </c>
      <c r="J119" s="38">
        <v>0</v>
      </c>
      <c r="K119" s="38">
        <v>0</v>
      </c>
      <c r="L119" s="38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1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40">
        <v>0</v>
      </c>
      <c r="X119" s="11" t="s">
        <v>113</v>
      </c>
      <c r="Y119" s="52" t="s">
        <v>242</v>
      </c>
    </row>
    <row r="120" spans="2:25" ht="24" customHeight="1">
      <c r="B120" s="47" t="s">
        <v>114</v>
      </c>
      <c r="C120" s="13" t="s">
        <v>243</v>
      </c>
      <c r="D120" s="29">
        <f t="shared" si="15"/>
        <v>594</v>
      </c>
      <c r="E120" s="33">
        <f>E121+E122+E123</f>
        <v>163</v>
      </c>
      <c r="F120" s="33">
        <f aca="true" t="shared" si="25" ref="F120:W120">F121+F122+F123</f>
        <v>44</v>
      </c>
      <c r="G120" s="33">
        <f t="shared" si="25"/>
        <v>126</v>
      </c>
      <c r="H120" s="33">
        <f t="shared" si="25"/>
        <v>32</v>
      </c>
      <c r="I120" s="33">
        <f t="shared" si="25"/>
        <v>26</v>
      </c>
      <c r="J120" s="33">
        <f t="shared" si="25"/>
        <v>33</v>
      </c>
      <c r="K120" s="33">
        <f t="shared" si="25"/>
        <v>11</v>
      </c>
      <c r="L120" s="33">
        <f t="shared" si="25"/>
        <v>46</v>
      </c>
      <c r="M120" s="34">
        <f t="shared" si="25"/>
        <v>19</v>
      </c>
      <c r="N120" s="34">
        <f t="shared" si="25"/>
        <v>6</v>
      </c>
      <c r="O120" s="34">
        <f t="shared" si="25"/>
        <v>0</v>
      </c>
      <c r="P120" s="33">
        <f t="shared" si="25"/>
        <v>9</v>
      </c>
      <c r="Q120" s="33">
        <f t="shared" si="25"/>
        <v>13</v>
      </c>
      <c r="R120" s="33">
        <f t="shared" si="25"/>
        <v>5</v>
      </c>
      <c r="S120" s="33">
        <f t="shared" si="25"/>
        <v>2</v>
      </c>
      <c r="T120" s="33">
        <f t="shared" si="25"/>
        <v>5</v>
      </c>
      <c r="U120" s="33">
        <f t="shared" si="25"/>
        <v>26</v>
      </c>
      <c r="V120" s="33">
        <f t="shared" si="25"/>
        <v>0</v>
      </c>
      <c r="W120" s="33">
        <f t="shared" si="25"/>
        <v>28</v>
      </c>
      <c r="X120" s="11" t="s">
        <v>114</v>
      </c>
      <c r="Y120" s="58" t="s">
        <v>243</v>
      </c>
    </row>
    <row r="121" spans="2:25" ht="24" customHeight="1">
      <c r="B121" s="47" t="s">
        <v>115</v>
      </c>
      <c r="C121" s="12" t="s">
        <v>244</v>
      </c>
      <c r="D121" s="29">
        <f t="shared" si="15"/>
        <v>523</v>
      </c>
      <c r="E121" s="38">
        <v>139</v>
      </c>
      <c r="F121" s="38">
        <v>36</v>
      </c>
      <c r="G121" s="38">
        <v>112</v>
      </c>
      <c r="H121" s="38">
        <v>29</v>
      </c>
      <c r="I121" s="38">
        <v>21</v>
      </c>
      <c r="J121" s="38">
        <v>26</v>
      </c>
      <c r="K121" s="38">
        <v>9</v>
      </c>
      <c r="L121" s="38">
        <v>42</v>
      </c>
      <c r="M121" s="39">
        <v>19</v>
      </c>
      <c r="N121" s="39">
        <v>6</v>
      </c>
      <c r="O121" s="39">
        <v>0</v>
      </c>
      <c r="P121" s="39">
        <v>9</v>
      </c>
      <c r="Q121" s="39">
        <v>12</v>
      </c>
      <c r="R121" s="39">
        <v>5</v>
      </c>
      <c r="S121" s="39">
        <v>1</v>
      </c>
      <c r="T121" s="39">
        <v>5</v>
      </c>
      <c r="U121" s="39">
        <v>24</v>
      </c>
      <c r="V121" s="39">
        <v>0</v>
      </c>
      <c r="W121" s="40">
        <v>28</v>
      </c>
      <c r="X121" s="11" t="s">
        <v>115</v>
      </c>
      <c r="Y121" s="52" t="s">
        <v>244</v>
      </c>
    </row>
    <row r="122" spans="2:25" ht="24" customHeight="1">
      <c r="B122" s="47" t="s">
        <v>116</v>
      </c>
      <c r="C122" s="12" t="s">
        <v>245</v>
      </c>
      <c r="D122" s="29">
        <f t="shared" si="15"/>
        <v>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1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40">
        <v>0</v>
      </c>
      <c r="X122" s="11" t="s">
        <v>116</v>
      </c>
      <c r="Y122" s="52" t="s">
        <v>245</v>
      </c>
    </row>
    <row r="123" spans="2:25" ht="24" customHeight="1">
      <c r="B123" s="47" t="s">
        <v>117</v>
      </c>
      <c r="C123" s="17" t="s">
        <v>246</v>
      </c>
      <c r="D123" s="29">
        <f t="shared" si="15"/>
        <v>70</v>
      </c>
      <c r="E123" s="38">
        <v>24</v>
      </c>
      <c r="F123" s="38">
        <v>8</v>
      </c>
      <c r="G123" s="38">
        <v>14</v>
      </c>
      <c r="H123" s="38">
        <v>3</v>
      </c>
      <c r="I123" s="38">
        <v>5</v>
      </c>
      <c r="J123" s="38">
        <v>7</v>
      </c>
      <c r="K123" s="38">
        <v>2</v>
      </c>
      <c r="L123" s="38">
        <v>3</v>
      </c>
      <c r="M123" s="39">
        <v>0</v>
      </c>
      <c r="N123" s="39">
        <v>0</v>
      </c>
      <c r="O123" s="39">
        <v>0</v>
      </c>
      <c r="P123" s="39">
        <v>0</v>
      </c>
      <c r="Q123" s="39">
        <v>1</v>
      </c>
      <c r="R123" s="39">
        <v>0</v>
      </c>
      <c r="S123" s="39">
        <v>1</v>
      </c>
      <c r="T123" s="39">
        <v>0</v>
      </c>
      <c r="U123" s="39">
        <v>2</v>
      </c>
      <c r="V123" s="39">
        <v>0</v>
      </c>
      <c r="W123" s="40">
        <v>0</v>
      </c>
      <c r="X123" s="11" t="s">
        <v>117</v>
      </c>
      <c r="Y123" s="59" t="s">
        <v>246</v>
      </c>
    </row>
    <row r="124" spans="2:25" ht="24" customHeight="1">
      <c r="B124" s="47" t="s">
        <v>118</v>
      </c>
      <c r="C124" s="14" t="s">
        <v>247</v>
      </c>
      <c r="D124" s="29">
        <f t="shared" si="15"/>
        <v>556</v>
      </c>
      <c r="E124" s="33">
        <f>E125+E133+E134+E135</f>
        <v>126</v>
      </c>
      <c r="F124" s="33">
        <f aca="true" t="shared" si="26" ref="F124:W124">F125+F133+F134+F135</f>
        <v>68</v>
      </c>
      <c r="G124" s="33">
        <f t="shared" si="26"/>
        <v>100</v>
      </c>
      <c r="H124" s="33">
        <f t="shared" si="26"/>
        <v>41</v>
      </c>
      <c r="I124" s="33">
        <f t="shared" si="26"/>
        <v>35</v>
      </c>
      <c r="J124" s="33">
        <f t="shared" si="26"/>
        <v>35</v>
      </c>
      <c r="K124" s="33">
        <f t="shared" si="26"/>
        <v>17</v>
      </c>
      <c r="L124" s="33">
        <f t="shared" si="26"/>
        <v>52</v>
      </c>
      <c r="M124" s="34">
        <f t="shared" si="26"/>
        <v>14</v>
      </c>
      <c r="N124" s="34">
        <f t="shared" si="26"/>
        <v>6</v>
      </c>
      <c r="O124" s="34">
        <f t="shared" si="26"/>
        <v>4</v>
      </c>
      <c r="P124" s="33">
        <f t="shared" si="26"/>
        <v>6</v>
      </c>
      <c r="Q124" s="33">
        <f t="shared" si="26"/>
        <v>16</v>
      </c>
      <c r="R124" s="33">
        <f t="shared" si="26"/>
        <v>8</v>
      </c>
      <c r="S124" s="33">
        <f t="shared" si="26"/>
        <v>6</v>
      </c>
      <c r="T124" s="33">
        <f t="shared" si="26"/>
        <v>0</v>
      </c>
      <c r="U124" s="33">
        <f t="shared" si="26"/>
        <v>2</v>
      </c>
      <c r="V124" s="33">
        <f t="shared" si="26"/>
        <v>0</v>
      </c>
      <c r="W124" s="33">
        <f t="shared" si="26"/>
        <v>20</v>
      </c>
      <c r="X124" s="11" t="s">
        <v>118</v>
      </c>
      <c r="Y124" s="47" t="s">
        <v>247</v>
      </c>
    </row>
    <row r="125" spans="2:25" ht="24" customHeight="1">
      <c r="B125" s="47" t="s">
        <v>119</v>
      </c>
      <c r="C125" s="14" t="s">
        <v>248</v>
      </c>
      <c r="D125" s="29">
        <f t="shared" si="15"/>
        <v>306</v>
      </c>
      <c r="E125" s="33">
        <f>E126+E127+E128+E129+E130+E131+E132</f>
        <v>59</v>
      </c>
      <c r="F125" s="33">
        <f aca="true" t="shared" si="27" ref="F125:W125">F126+F127+F128+F129+F130+F131+F132</f>
        <v>39</v>
      </c>
      <c r="G125" s="33">
        <f t="shared" si="27"/>
        <v>50</v>
      </c>
      <c r="H125" s="33">
        <f t="shared" si="27"/>
        <v>23</v>
      </c>
      <c r="I125" s="33">
        <f t="shared" si="27"/>
        <v>18</v>
      </c>
      <c r="J125" s="33">
        <f t="shared" si="27"/>
        <v>19</v>
      </c>
      <c r="K125" s="33">
        <f t="shared" si="27"/>
        <v>13</v>
      </c>
      <c r="L125" s="33">
        <f t="shared" si="27"/>
        <v>33</v>
      </c>
      <c r="M125" s="34">
        <f t="shared" si="27"/>
        <v>9</v>
      </c>
      <c r="N125" s="34">
        <f t="shared" si="27"/>
        <v>3</v>
      </c>
      <c r="O125" s="34">
        <f t="shared" si="27"/>
        <v>2</v>
      </c>
      <c r="P125" s="33">
        <f t="shared" si="27"/>
        <v>3</v>
      </c>
      <c r="Q125" s="33">
        <f t="shared" si="27"/>
        <v>9</v>
      </c>
      <c r="R125" s="33">
        <f t="shared" si="27"/>
        <v>5</v>
      </c>
      <c r="S125" s="33">
        <f t="shared" si="27"/>
        <v>4</v>
      </c>
      <c r="T125" s="33">
        <f t="shared" si="27"/>
        <v>0</v>
      </c>
      <c r="U125" s="33">
        <f>U126+U127+U128+U129+U130+U131+U132</f>
        <v>1</v>
      </c>
      <c r="V125" s="33">
        <f t="shared" si="27"/>
        <v>0</v>
      </c>
      <c r="W125" s="33">
        <f t="shared" si="27"/>
        <v>16</v>
      </c>
      <c r="X125" s="11" t="s">
        <v>119</v>
      </c>
      <c r="Y125" s="47" t="s">
        <v>248</v>
      </c>
    </row>
    <row r="126" spans="2:25" ht="24" customHeight="1">
      <c r="B126" s="47" t="s">
        <v>120</v>
      </c>
      <c r="C126" s="14" t="s">
        <v>249</v>
      </c>
      <c r="D126" s="29">
        <f t="shared" si="15"/>
        <v>52</v>
      </c>
      <c r="E126" s="38">
        <v>10</v>
      </c>
      <c r="F126" s="38">
        <v>7</v>
      </c>
      <c r="G126" s="38">
        <v>9</v>
      </c>
      <c r="H126" s="38">
        <v>8</v>
      </c>
      <c r="I126" s="38">
        <v>0</v>
      </c>
      <c r="J126" s="38">
        <v>1</v>
      </c>
      <c r="K126" s="38">
        <v>3</v>
      </c>
      <c r="L126" s="38">
        <v>4</v>
      </c>
      <c r="M126" s="39">
        <v>1</v>
      </c>
      <c r="N126" s="39">
        <v>1</v>
      </c>
      <c r="O126" s="39">
        <v>1</v>
      </c>
      <c r="P126" s="39">
        <v>0</v>
      </c>
      <c r="Q126" s="39">
        <v>2</v>
      </c>
      <c r="R126" s="39">
        <v>0</v>
      </c>
      <c r="S126" s="39">
        <v>1</v>
      </c>
      <c r="T126" s="39">
        <v>0</v>
      </c>
      <c r="U126" s="39">
        <v>0</v>
      </c>
      <c r="V126" s="39">
        <v>0</v>
      </c>
      <c r="W126" s="40">
        <v>4</v>
      </c>
      <c r="X126" s="11" t="s">
        <v>120</v>
      </c>
      <c r="Y126" s="47" t="s">
        <v>249</v>
      </c>
    </row>
    <row r="127" spans="2:25" ht="24" customHeight="1">
      <c r="B127" s="47" t="s">
        <v>121</v>
      </c>
      <c r="C127" s="14" t="s">
        <v>250</v>
      </c>
      <c r="D127" s="29">
        <f t="shared" si="15"/>
        <v>55</v>
      </c>
      <c r="E127" s="38">
        <v>11</v>
      </c>
      <c r="F127" s="38">
        <v>10</v>
      </c>
      <c r="G127" s="38">
        <v>6</v>
      </c>
      <c r="H127" s="38">
        <v>2</v>
      </c>
      <c r="I127" s="38">
        <v>5</v>
      </c>
      <c r="J127" s="38">
        <v>5</v>
      </c>
      <c r="K127" s="38">
        <v>2</v>
      </c>
      <c r="L127" s="38">
        <v>5</v>
      </c>
      <c r="M127" s="39">
        <v>3</v>
      </c>
      <c r="N127" s="39">
        <v>0</v>
      </c>
      <c r="O127" s="39">
        <v>0</v>
      </c>
      <c r="P127" s="39">
        <v>1</v>
      </c>
      <c r="Q127" s="39">
        <v>0</v>
      </c>
      <c r="R127" s="39">
        <v>1</v>
      </c>
      <c r="S127" s="39">
        <v>0</v>
      </c>
      <c r="T127" s="39">
        <v>0</v>
      </c>
      <c r="U127" s="39">
        <v>0</v>
      </c>
      <c r="V127" s="39">
        <v>0</v>
      </c>
      <c r="W127" s="40">
        <v>4</v>
      </c>
      <c r="X127" s="11" t="s">
        <v>121</v>
      </c>
      <c r="Y127" s="47" t="s">
        <v>250</v>
      </c>
    </row>
    <row r="128" spans="2:25" ht="24" customHeight="1">
      <c r="B128" s="47" t="s">
        <v>122</v>
      </c>
      <c r="C128" s="14" t="s">
        <v>251</v>
      </c>
      <c r="D128" s="29">
        <f t="shared" si="15"/>
        <v>44</v>
      </c>
      <c r="E128" s="38">
        <v>10</v>
      </c>
      <c r="F128" s="38">
        <v>2</v>
      </c>
      <c r="G128" s="38">
        <v>7</v>
      </c>
      <c r="H128" s="38">
        <v>3</v>
      </c>
      <c r="I128" s="38">
        <v>4</v>
      </c>
      <c r="J128" s="38">
        <v>2</v>
      </c>
      <c r="K128" s="38">
        <v>1</v>
      </c>
      <c r="L128" s="38">
        <v>5</v>
      </c>
      <c r="M128" s="39">
        <v>1</v>
      </c>
      <c r="N128" s="39">
        <v>0</v>
      </c>
      <c r="O128" s="39">
        <v>0</v>
      </c>
      <c r="P128" s="39">
        <v>1</v>
      </c>
      <c r="Q128" s="39">
        <v>3</v>
      </c>
      <c r="R128" s="39">
        <v>2</v>
      </c>
      <c r="S128" s="39">
        <v>1</v>
      </c>
      <c r="T128" s="39">
        <v>0</v>
      </c>
      <c r="U128" s="39">
        <v>0</v>
      </c>
      <c r="V128" s="39">
        <v>0</v>
      </c>
      <c r="W128" s="40">
        <v>2</v>
      </c>
      <c r="X128" s="11" t="s">
        <v>122</v>
      </c>
      <c r="Y128" s="47" t="s">
        <v>251</v>
      </c>
    </row>
    <row r="129" spans="2:25" ht="24" customHeight="1">
      <c r="B129" s="47" t="s">
        <v>123</v>
      </c>
      <c r="C129" s="14" t="s">
        <v>252</v>
      </c>
      <c r="D129" s="29">
        <f t="shared" si="15"/>
        <v>97</v>
      </c>
      <c r="E129" s="38">
        <v>21</v>
      </c>
      <c r="F129" s="38">
        <v>10</v>
      </c>
      <c r="G129" s="38">
        <v>16</v>
      </c>
      <c r="H129" s="38">
        <v>7</v>
      </c>
      <c r="I129" s="38">
        <v>9</v>
      </c>
      <c r="J129" s="38">
        <v>7</v>
      </c>
      <c r="K129" s="38">
        <v>5</v>
      </c>
      <c r="L129" s="38">
        <v>14</v>
      </c>
      <c r="M129" s="39">
        <v>1</v>
      </c>
      <c r="N129" s="39">
        <v>2</v>
      </c>
      <c r="O129" s="39">
        <v>1</v>
      </c>
      <c r="P129" s="39">
        <v>1</v>
      </c>
      <c r="Q129" s="39">
        <v>1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40">
        <v>2</v>
      </c>
      <c r="X129" s="11" t="s">
        <v>123</v>
      </c>
      <c r="Y129" s="47" t="s">
        <v>252</v>
      </c>
    </row>
    <row r="130" spans="2:25" ht="24" customHeight="1">
      <c r="B130" s="47" t="s">
        <v>124</v>
      </c>
      <c r="C130" s="14" t="s">
        <v>253</v>
      </c>
      <c r="D130" s="29">
        <f t="shared" si="15"/>
        <v>4</v>
      </c>
      <c r="E130" s="38">
        <v>0</v>
      </c>
      <c r="F130" s="38">
        <v>2</v>
      </c>
      <c r="G130" s="38">
        <v>1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40">
        <v>0</v>
      </c>
      <c r="X130" s="11" t="s">
        <v>124</v>
      </c>
      <c r="Y130" s="47" t="s">
        <v>253</v>
      </c>
    </row>
    <row r="131" spans="2:25" ht="24" customHeight="1">
      <c r="B131" s="47" t="s">
        <v>125</v>
      </c>
      <c r="C131" s="18" t="s">
        <v>278</v>
      </c>
      <c r="D131" s="29">
        <f t="shared" si="15"/>
        <v>2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1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40">
        <v>1</v>
      </c>
      <c r="X131" s="11" t="s">
        <v>125</v>
      </c>
      <c r="Y131" s="59" t="s">
        <v>254</v>
      </c>
    </row>
    <row r="132" spans="2:25" ht="24" customHeight="1">
      <c r="B132" s="47" t="s">
        <v>126</v>
      </c>
      <c r="C132" s="14" t="s">
        <v>255</v>
      </c>
      <c r="D132" s="29">
        <f t="shared" si="15"/>
        <v>52</v>
      </c>
      <c r="E132" s="38">
        <v>7</v>
      </c>
      <c r="F132" s="38">
        <v>8</v>
      </c>
      <c r="G132" s="38">
        <v>11</v>
      </c>
      <c r="H132" s="38">
        <v>3</v>
      </c>
      <c r="I132" s="38">
        <v>0</v>
      </c>
      <c r="J132" s="38">
        <v>4</v>
      </c>
      <c r="K132" s="38">
        <v>2</v>
      </c>
      <c r="L132" s="38">
        <v>4</v>
      </c>
      <c r="M132" s="39">
        <v>3</v>
      </c>
      <c r="N132" s="39">
        <v>0</v>
      </c>
      <c r="O132" s="39">
        <v>0</v>
      </c>
      <c r="P132" s="39">
        <v>0</v>
      </c>
      <c r="Q132" s="39">
        <v>2</v>
      </c>
      <c r="R132" s="39">
        <v>2</v>
      </c>
      <c r="S132" s="39">
        <v>2</v>
      </c>
      <c r="T132" s="39">
        <v>0</v>
      </c>
      <c r="U132" s="39">
        <v>1</v>
      </c>
      <c r="V132" s="39">
        <v>0</v>
      </c>
      <c r="W132" s="40">
        <v>3</v>
      </c>
      <c r="X132" s="11" t="s">
        <v>126</v>
      </c>
      <c r="Y132" s="47" t="s">
        <v>255</v>
      </c>
    </row>
    <row r="133" spans="2:25" ht="24" customHeight="1">
      <c r="B133" s="47" t="s">
        <v>127</v>
      </c>
      <c r="C133" s="14" t="s">
        <v>256</v>
      </c>
      <c r="D133" s="29">
        <f t="shared" si="15"/>
        <v>186</v>
      </c>
      <c r="E133" s="38">
        <v>51</v>
      </c>
      <c r="F133" s="38">
        <v>18</v>
      </c>
      <c r="G133" s="38">
        <v>38</v>
      </c>
      <c r="H133" s="38">
        <v>14</v>
      </c>
      <c r="I133" s="38">
        <v>13</v>
      </c>
      <c r="J133" s="38">
        <v>13</v>
      </c>
      <c r="K133" s="38">
        <v>2</v>
      </c>
      <c r="L133" s="38">
        <v>16</v>
      </c>
      <c r="M133" s="39">
        <v>3</v>
      </c>
      <c r="N133" s="39">
        <v>2</v>
      </c>
      <c r="O133" s="39">
        <v>1</v>
      </c>
      <c r="P133" s="39">
        <v>3</v>
      </c>
      <c r="Q133" s="39">
        <v>6</v>
      </c>
      <c r="R133" s="39">
        <v>3</v>
      </c>
      <c r="S133" s="39">
        <v>1</v>
      </c>
      <c r="T133" s="39">
        <v>0</v>
      </c>
      <c r="U133" s="39">
        <v>0</v>
      </c>
      <c r="V133" s="39">
        <v>0</v>
      </c>
      <c r="W133" s="40">
        <v>2</v>
      </c>
      <c r="X133" s="11" t="s">
        <v>127</v>
      </c>
      <c r="Y133" s="47" t="s">
        <v>256</v>
      </c>
    </row>
    <row r="134" spans="2:25" ht="24" customHeight="1">
      <c r="B134" s="47" t="s">
        <v>128</v>
      </c>
      <c r="C134" s="14" t="s">
        <v>257</v>
      </c>
      <c r="D134" s="29">
        <f>SUM(E134:W134)</f>
        <v>1</v>
      </c>
      <c r="E134" s="38">
        <v>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40">
        <v>0</v>
      </c>
      <c r="X134" s="11" t="s">
        <v>128</v>
      </c>
      <c r="Y134" s="47" t="s">
        <v>257</v>
      </c>
    </row>
    <row r="135" spans="2:25" ht="24" customHeight="1" thickBot="1">
      <c r="B135" s="50" t="s">
        <v>129</v>
      </c>
      <c r="C135" s="46" t="s">
        <v>258</v>
      </c>
      <c r="D135" s="29">
        <f>SUM(E135:W135)</f>
        <v>63</v>
      </c>
      <c r="E135" s="38">
        <v>15</v>
      </c>
      <c r="F135" s="38">
        <v>11</v>
      </c>
      <c r="G135" s="38">
        <v>12</v>
      </c>
      <c r="H135" s="38">
        <v>4</v>
      </c>
      <c r="I135" s="38">
        <v>4</v>
      </c>
      <c r="J135" s="38">
        <v>3</v>
      </c>
      <c r="K135" s="38">
        <v>2</v>
      </c>
      <c r="L135" s="38">
        <v>3</v>
      </c>
      <c r="M135" s="44">
        <v>2</v>
      </c>
      <c r="N135" s="44">
        <v>1</v>
      </c>
      <c r="O135" s="44">
        <v>1</v>
      </c>
      <c r="P135" s="44">
        <v>0</v>
      </c>
      <c r="Q135" s="44">
        <v>1</v>
      </c>
      <c r="R135" s="44">
        <v>0</v>
      </c>
      <c r="S135" s="44">
        <v>1</v>
      </c>
      <c r="T135" s="44">
        <v>0</v>
      </c>
      <c r="U135" s="44">
        <v>1</v>
      </c>
      <c r="V135" s="44">
        <v>0</v>
      </c>
      <c r="W135" s="45">
        <v>2</v>
      </c>
      <c r="X135" s="11" t="s">
        <v>129</v>
      </c>
      <c r="Y135" s="60" t="s">
        <v>258</v>
      </c>
    </row>
    <row r="136" spans="2:25" ht="24" customHeight="1">
      <c r="B136" s="19"/>
      <c r="C136" s="1" t="s">
        <v>284</v>
      </c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1"/>
      <c r="R136" s="21"/>
      <c r="S136" s="21"/>
      <c r="T136" s="21"/>
      <c r="U136" s="21"/>
      <c r="V136" s="21"/>
      <c r="W136" s="21"/>
      <c r="X136" s="19"/>
      <c r="Y136" s="21"/>
    </row>
    <row r="137" spans="3:25" ht="24" customHeight="1">
      <c r="C137" s="47" t="s">
        <v>283</v>
      </c>
      <c r="D137" s="23"/>
      <c r="E137" s="24"/>
      <c r="F137" s="24"/>
      <c r="G137" s="24"/>
      <c r="H137" s="24"/>
      <c r="I137" s="24"/>
      <c r="J137" s="24"/>
      <c r="K137" s="24"/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Y137" s="24"/>
    </row>
  </sheetData>
  <sheetProtection/>
  <mergeCells count="1">
    <mergeCell ref="I1:S1"/>
  </mergeCells>
  <printOptions/>
  <pageMargins left="0.5905511811023623" right="0.5905511811023623" top="0.7086614173228347" bottom="0.7086614173228347" header="0" footer="0"/>
  <pageSetup blackAndWhite="1" fitToHeight="2" fitToWidth="2" horizontalDpi="600" verticalDpi="600" orientation="portrait" pageOrder="overThenDown" paperSize="9" scale="44" r:id="rId1"/>
  <rowBreaks count="1" manualBreakCount="1"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2014-08-21T07:17:13Z</cp:lastPrinted>
  <dcterms:modified xsi:type="dcterms:W3CDTF">2014-08-21T07:23:08Z</dcterms:modified>
  <cp:category/>
  <cp:version/>
  <cp:contentType/>
  <cp:contentStatus/>
</cp:coreProperties>
</file>