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9000" activeTab="0"/>
  </bookViews>
  <sheets>
    <sheet name="A" sheetId="1" r:id="rId1"/>
  </sheets>
  <definedNames>
    <definedName name="_xlnm.Print_Area">'A'!$B$1:$P$56</definedName>
  </definedNames>
  <calcPr fullCalcOnLoad="1"/>
</workbook>
</file>

<file path=xl/sharedStrings.xml><?xml version="1.0" encoding="utf-8"?>
<sst xmlns="http://schemas.openxmlformats.org/spreadsheetml/2006/main" count="80" uniqueCount="68">
  <si>
    <t>第7表　都道府県別将来推計人口、全国人口に占める割合</t>
  </si>
  <si>
    <t>都道府県</t>
  </si>
  <si>
    <t>　</t>
  </si>
  <si>
    <t>注 (1)男女・年齢別純移動率が一定のまま変化しないと仮定した場合の推計である。</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</si>
  <si>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</si>
  <si>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</si>
  <si>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</si>
  <si>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</si>
  <si>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</si>
  <si>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</si>
  <si>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</si>
  <si>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</si>
  <si>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</si>
  <si>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</si>
  <si>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</si>
  <si>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</si>
  <si>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</si>
  <si>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</si>
  <si>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</si>
  <si>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</si>
  <si>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</si>
  <si>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</si>
  <si>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</si>
  <si>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</si>
  <si>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</si>
  <si>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</si>
  <si>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</si>
  <si>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</si>
  <si>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</si>
  <si>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</si>
  <si>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</si>
  <si>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</si>
  <si>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</si>
  <si>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</si>
  <si>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</si>
  <si>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</si>
  <si>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</si>
  <si>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</si>
  <si>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</si>
  <si>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</si>
  <si>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</si>
  <si>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</si>
  <si>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</si>
  <si>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</si>
  <si>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</si>
  <si>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</si>
  <si>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</si>
  <si>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</si>
  <si>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</si>
  <si>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</si>
  <si>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</si>
  <si>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人　　　　　口</t>
  </si>
  <si>
    <t>平成22年</t>
  </si>
  <si>
    <t>(2010)</t>
  </si>
  <si>
    <t>平成27年</t>
  </si>
  <si>
    <t>(2015)</t>
  </si>
  <si>
    <t>平成32年</t>
  </si>
  <si>
    <t>(2020)</t>
  </si>
  <si>
    <t>平成37年</t>
  </si>
  <si>
    <t>(2025)</t>
  </si>
  <si>
    <t>平成42年</t>
  </si>
  <si>
    <t>(2030)</t>
  </si>
  <si>
    <t>　　割　　合　　（％）</t>
  </si>
  <si>
    <t xml:space="preserve">  (単位：1,000人)</t>
  </si>
  <si>
    <t xml:space="preserve">   (2)資料：「都道府県の将来推計人口(平成１９年５月推計)」国立社会保障・人口問題研究所</t>
  </si>
  <si>
    <t>(2035)</t>
  </si>
  <si>
    <t>全  国</t>
  </si>
  <si>
    <t>平成47年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</si>
</sst>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2"/>
      <name val="Arial"/>
      <family val="2"/>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9"/>
      <name val="ＭＳ 明朝"/>
      <family val="1"/>
    </font>
    <font>
      <sz val="8.5"/>
      <name val="ＭＳ 明朝"/>
      <family val="1"/>
    </font>
    <font>
      <sz val="10"/>
      <name val="ＭＳ 明朝"/>
      <family val="1"/>
    </font>
    <font>
      <sz val="8"/>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8"/>
      </bottom>
    </border>
    <border>
      <left>
        <color indexed="63"/>
      </left>
      <right style="double"/>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color indexed="8"/>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color indexed="8"/>
      </left>
      <right>
        <color indexed="63"/>
      </right>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medium"/>
      <right>
        <color indexed="63"/>
      </right>
      <top style="thin">
        <color indexed="8"/>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double"/>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5"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Alignment="1">
      <alignment/>
    </xf>
    <xf numFmtId="0" fontId="6" fillId="0" borderId="10" xfId="0" applyNumberFormat="1" applyFont="1" applyBorder="1" applyAlignment="1">
      <alignment vertical="center"/>
    </xf>
    <xf numFmtId="0" fontId="6"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xf>
    <xf numFmtId="0" fontId="6" fillId="0" borderId="13" xfId="0" applyNumberFormat="1" applyFont="1" applyBorder="1" applyAlignment="1">
      <alignment horizontal="centerContinuous"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14" xfId="0" applyNumberFormat="1" applyFont="1" applyBorder="1" applyAlignment="1">
      <alignment vertical="center"/>
    </xf>
    <xf numFmtId="0" fontId="6" fillId="0" borderId="15" xfId="0" applyNumberFormat="1" applyFont="1" applyBorder="1" applyAlignment="1">
      <alignment horizontal="centerContinuous"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8"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right" vertical="center"/>
    </xf>
    <xf numFmtId="0" fontId="8" fillId="0" borderId="0" xfId="0" applyNumberFormat="1" applyFont="1" applyBorder="1" applyAlignment="1">
      <alignment vertical="center"/>
    </xf>
    <xf numFmtId="38" fontId="8" fillId="0" borderId="11" xfId="47" applyFont="1" applyBorder="1" applyAlignment="1">
      <alignment vertical="center"/>
    </xf>
    <xf numFmtId="38" fontId="8" fillId="0" borderId="22" xfId="47" applyFont="1" applyBorder="1" applyAlignment="1">
      <alignment vertical="center"/>
    </xf>
    <xf numFmtId="38" fontId="8" fillId="0" borderId="23" xfId="47" applyFont="1" applyBorder="1" applyAlignment="1">
      <alignment vertical="center"/>
    </xf>
    <xf numFmtId="38" fontId="8" fillId="0" borderId="12" xfId="47" applyFont="1" applyBorder="1" applyAlignment="1">
      <alignment vertical="center"/>
    </xf>
    <xf numFmtId="38" fontId="8" fillId="0" borderId="15" xfId="47" applyFont="1" applyBorder="1" applyAlignment="1">
      <alignment vertical="center"/>
    </xf>
    <xf numFmtId="176" fontId="8" fillId="0" borderId="0" xfId="0" applyNumberFormat="1" applyFont="1" applyBorder="1" applyAlignment="1">
      <alignment vertical="center"/>
    </xf>
    <xf numFmtId="176" fontId="8" fillId="0" borderId="24" xfId="0" applyNumberFormat="1" applyFont="1" applyBorder="1" applyAlignment="1">
      <alignment vertical="center"/>
    </xf>
    <xf numFmtId="38" fontId="8" fillId="0" borderId="25" xfId="47" applyFont="1" applyBorder="1" applyAlignment="1">
      <alignment vertical="center"/>
    </xf>
    <xf numFmtId="38" fontId="8" fillId="0" borderId="26" xfId="47" applyFont="1" applyBorder="1" applyAlignment="1">
      <alignment vertical="center"/>
    </xf>
    <xf numFmtId="38" fontId="8" fillId="0" borderId="27" xfId="47" applyFont="1" applyBorder="1" applyAlignment="1">
      <alignment vertical="center"/>
    </xf>
    <xf numFmtId="38" fontId="8" fillId="0" borderId="0" xfId="47" applyFont="1" applyBorder="1" applyAlignment="1">
      <alignment vertical="center"/>
    </xf>
    <xf numFmtId="38" fontId="8" fillId="0" borderId="28" xfId="47" applyFont="1" applyBorder="1" applyAlignment="1">
      <alignment vertical="center"/>
    </xf>
    <xf numFmtId="38" fontId="8" fillId="0" borderId="16" xfId="47" applyFont="1" applyBorder="1" applyAlignment="1">
      <alignment vertical="center"/>
    </xf>
    <xf numFmtId="38" fontId="8" fillId="0" borderId="17" xfId="47" applyFont="1" applyBorder="1" applyAlignment="1">
      <alignment vertical="center"/>
    </xf>
    <xf numFmtId="38" fontId="8" fillId="0" borderId="18" xfId="47" applyFont="1" applyBorder="1" applyAlignment="1">
      <alignment vertical="center"/>
    </xf>
    <xf numFmtId="38" fontId="8" fillId="0" borderId="19" xfId="47" applyFont="1" applyBorder="1" applyAlignment="1">
      <alignment vertical="center"/>
    </xf>
    <xf numFmtId="38" fontId="8" fillId="0" borderId="20" xfId="47" applyFont="1" applyBorder="1" applyAlignment="1">
      <alignment vertical="center"/>
    </xf>
    <xf numFmtId="1" fontId="8" fillId="0" borderId="0" xfId="0" applyNumberFormat="1" applyFont="1" applyBorder="1" applyAlignment="1">
      <alignment vertical="center"/>
    </xf>
    <xf numFmtId="0" fontId="8" fillId="0" borderId="10" xfId="0" applyNumberFormat="1" applyFont="1" applyBorder="1" applyAlignment="1">
      <alignment vertical="center"/>
    </xf>
    <xf numFmtId="1" fontId="8" fillId="0" borderId="0" xfId="0" applyNumberFormat="1" applyFont="1" applyAlignment="1">
      <alignment vertic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0" xfId="0" applyNumberFormat="1" applyFont="1" applyBorder="1" applyAlignment="1">
      <alignment vertical="center"/>
    </xf>
    <xf numFmtId="0" fontId="7" fillId="0" borderId="0" xfId="0" applyNumberFormat="1" applyFont="1" applyBorder="1" applyAlignment="1">
      <alignment horizontal="justify" vertical="center"/>
    </xf>
    <xf numFmtId="0" fontId="7" fillId="0" borderId="14" xfId="0" applyNumberFormat="1" applyFont="1" applyBorder="1" applyAlignment="1">
      <alignment vertical="center"/>
    </xf>
    <xf numFmtId="0" fontId="7" fillId="0" borderId="14" xfId="0" applyNumberFormat="1" applyFont="1" applyBorder="1" applyAlignment="1">
      <alignment horizontal="justify" vertical="center"/>
    </xf>
    <xf numFmtId="0" fontId="7" fillId="0" borderId="10" xfId="0" applyNumberFormat="1" applyFont="1" applyBorder="1" applyAlignment="1">
      <alignment vertical="center"/>
    </xf>
    <xf numFmtId="0" fontId="7" fillId="0" borderId="0" xfId="0" applyNumberFormat="1" applyFont="1" applyAlignment="1">
      <alignment vertical="center"/>
    </xf>
    <xf numFmtId="0" fontId="9" fillId="0" borderId="10"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38" xfId="0" applyNumberFormat="1"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0"/>
  <sheetViews>
    <sheetView tabSelected="1" zoomScalePageLayoutView="0" workbookViewId="0" topLeftCell="A1">
      <selection activeCell="B1" sqref="B1"/>
    </sheetView>
  </sheetViews>
  <sheetFormatPr defaultColWidth="8.88671875" defaultRowHeight="15"/>
  <cols>
    <col min="1" max="1" width="0.44140625" style="16" customWidth="1"/>
    <col min="2" max="2" width="0.9921875" style="16" customWidth="1"/>
    <col min="3" max="3" width="4.5546875" style="16" customWidth="1"/>
    <col min="4" max="4" width="0.9921875" style="16" customWidth="1"/>
    <col min="5" max="10" width="6.21484375" style="16" customWidth="1"/>
    <col min="11" max="11" width="5.6640625" style="16" customWidth="1"/>
    <col min="12" max="16" width="5.4453125" style="16" customWidth="1"/>
    <col min="17" max="17" width="0.44140625" style="16" customWidth="1"/>
    <col min="18" max="16384" width="8.88671875" style="16" customWidth="1"/>
  </cols>
  <sheetData>
    <row r="1" spans="1:2" s="17" customFormat="1" ht="12">
      <c r="A1" s="16"/>
      <c r="B1" s="17" t="s">
        <v>0</v>
      </c>
    </row>
    <row r="2" s="17" customFormat="1" ht="7.5" customHeight="1"/>
    <row r="3" s="17" customFormat="1" ht="12" customHeight="1" thickBot="1">
      <c r="P3" s="18" t="s">
        <v>63</v>
      </c>
    </row>
    <row r="4" spans="1:17" s="5" customFormat="1" ht="20.25" customHeight="1">
      <c r="A4" s="6"/>
      <c r="B4" s="54" t="s">
        <v>1</v>
      </c>
      <c r="C4" s="54"/>
      <c r="D4" s="55"/>
      <c r="E4" s="2" t="s">
        <v>51</v>
      </c>
      <c r="F4" s="3"/>
      <c r="G4" s="3"/>
      <c r="H4" s="3"/>
      <c r="I4" s="4"/>
      <c r="J4" s="8"/>
      <c r="K4" s="3" t="s">
        <v>62</v>
      </c>
      <c r="L4" s="3"/>
      <c r="M4" s="3"/>
      <c r="N4" s="3"/>
      <c r="O4" s="3"/>
      <c r="P4" s="3"/>
      <c r="Q4" s="6"/>
    </row>
    <row r="5" spans="1:17" s="5" customFormat="1" ht="14.25" customHeight="1">
      <c r="A5" s="6"/>
      <c r="B5" s="56"/>
      <c r="C5" s="56"/>
      <c r="D5" s="57"/>
      <c r="E5" s="40" t="s">
        <v>52</v>
      </c>
      <c r="F5" s="41" t="s">
        <v>54</v>
      </c>
      <c r="G5" s="42" t="s">
        <v>56</v>
      </c>
      <c r="H5" s="43" t="s">
        <v>58</v>
      </c>
      <c r="I5" s="42" t="s">
        <v>60</v>
      </c>
      <c r="J5" s="44" t="s">
        <v>67</v>
      </c>
      <c r="K5" s="45" t="s">
        <v>52</v>
      </c>
      <c r="L5" s="46" t="s">
        <v>54</v>
      </c>
      <c r="M5" s="46" t="s">
        <v>56</v>
      </c>
      <c r="N5" s="46" t="s">
        <v>58</v>
      </c>
      <c r="O5" s="46" t="s">
        <v>60</v>
      </c>
      <c r="P5" s="46" t="s">
        <v>67</v>
      </c>
      <c r="Q5" s="6"/>
    </row>
    <row r="6" spans="1:17" s="5" customFormat="1" ht="11.25" customHeight="1" thickBot="1">
      <c r="A6" s="6"/>
      <c r="B6" s="58"/>
      <c r="C6" s="58"/>
      <c r="D6" s="59"/>
      <c r="E6" s="9" t="s">
        <v>53</v>
      </c>
      <c r="F6" s="10" t="s">
        <v>55</v>
      </c>
      <c r="G6" s="11" t="s">
        <v>57</v>
      </c>
      <c r="H6" s="12" t="s">
        <v>59</v>
      </c>
      <c r="I6" s="11" t="s">
        <v>61</v>
      </c>
      <c r="J6" s="13" t="s">
        <v>65</v>
      </c>
      <c r="K6" s="12" t="s">
        <v>53</v>
      </c>
      <c r="L6" s="14" t="s">
        <v>55</v>
      </c>
      <c r="M6" s="14" t="s">
        <v>57</v>
      </c>
      <c r="N6" s="14" t="s">
        <v>59</v>
      </c>
      <c r="O6" s="14" t="s">
        <v>61</v>
      </c>
      <c r="P6" s="15" t="s">
        <v>65</v>
      </c>
      <c r="Q6" s="6"/>
    </row>
    <row r="7" spans="1:17" ht="15" customHeight="1">
      <c r="A7" s="19"/>
      <c r="B7" s="47" t="s">
        <v>66</v>
      </c>
      <c r="C7" s="47"/>
      <c r="D7" s="1"/>
      <c r="E7" s="20">
        <v>127176.445</v>
      </c>
      <c r="F7" s="21">
        <v>125430.217</v>
      </c>
      <c r="G7" s="22">
        <v>122734.996</v>
      </c>
      <c r="H7" s="23">
        <v>119269.828</v>
      </c>
      <c r="I7" s="22">
        <v>115223.669</v>
      </c>
      <c r="J7" s="24">
        <v>110679.406</v>
      </c>
      <c r="K7" s="25">
        <v>100</v>
      </c>
      <c r="L7" s="26">
        <v>100</v>
      </c>
      <c r="M7" s="26">
        <v>100</v>
      </c>
      <c r="N7" s="26">
        <v>100</v>
      </c>
      <c r="O7" s="26">
        <v>100</v>
      </c>
      <c r="P7" s="26">
        <v>100</v>
      </c>
      <c r="Q7" s="19"/>
    </row>
    <row r="8" spans="1:17" ht="13.5" customHeight="1">
      <c r="A8" s="19"/>
      <c r="B8" s="48" t="s">
        <v>2</v>
      </c>
      <c r="C8" s="49" t="s">
        <v>4</v>
      </c>
      <c r="D8" s="6"/>
      <c r="E8" s="27">
        <v>5513.158</v>
      </c>
      <c r="F8" s="28">
        <v>5359.697</v>
      </c>
      <c r="G8" s="29">
        <v>5165.785</v>
      </c>
      <c r="H8" s="30">
        <v>4937.453</v>
      </c>
      <c r="I8" s="29">
        <v>4684.42</v>
      </c>
      <c r="J8" s="31">
        <v>4412.839</v>
      </c>
      <c r="K8" s="25">
        <f>E8*100/127176</f>
        <v>4.335061646851607</v>
      </c>
      <c r="L8" s="26">
        <f aca="true" t="shared" si="0" ref="L8:L42">F8*100/125430</f>
        <v>4.273058279518456</v>
      </c>
      <c r="M8" s="26">
        <f>G8*100/122735</f>
        <v>4.208893143765022</v>
      </c>
      <c r="N8" s="26">
        <f>H8*100/119270</f>
        <v>4.139727509013164</v>
      </c>
      <c r="O8" s="26">
        <f>I8*100/115224</f>
        <v>4.06548982850795</v>
      </c>
      <c r="P8" s="26">
        <f>J8*100/110679</f>
        <v>3.987060779370974</v>
      </c>
      <c r="Q8" s="19"/>
    </row>
    <row r="9" spans="1:17" ht="13.5" customHeight="1">
      <c r="A9" s="19"/>
      <c r="B9" s="48"/>
      <c r="C9" s="49" t="s">
        <v>5</v>
      </c>
      <c r="D9" s="6"/>
      <c r="E9" s="27">
        <v>1386.254</v>
      </c>
      <c r="F9" s="28">
        <v>1329.814</v>
      </c>
      <c r="G9" s="29">
        <v>1265.634</v>
      </c>
      <c r="H9" s="30">
        <v>1196.225</v>
      </c>
      <c r="I9" s="29">
        <v>1124.419</v>
      </c>
      <c r="J9" s="31">
        <v>1050.785</v>
      </c>
      <c r="K9" s="25">
        <f aca="true" t="shared" si="1" ref="K9:K54">E9*100/127176</f>
        <v>1.0900279927030256</v>
      </c>
      <c r="L9" s="26">
        <f t="shared" si="0"/>
        <v>1.0602040979032128</v>
      </c>
      <c r="M9" s="26">
        <f aca="true" t="shared" si="2" ref="M9:M54">G9*100/122735</f>
        <v>1.0311924064040412</v>
      </c>
      <c r="N9" s="26">
        <f aca="true" t="shared" si="3" ref="N9:N54">H9*100/119270</f>
        <v>1.0029554791649198</v>
      </c>
      <c r="O9" s="26">
        <f aca="true" t="shared" si="4" ref="O9:O54">I9*100/115224</f>
        <v>0.9758548566270917</v>
      </c>
      <c r="P9" s="26">
        <f aca="true" t="shared" si="5" ref="P9:P54">J9*100/110679</f>
        <v>0.9493987115893712</v>
      </c>
      <c r="Q9" s="19"/>
    </row>
    <row r="10" spans="1:17" ht="13.5" customHeight="1">
      <c r="A10" s="19"/>
      <c r="B10" s="48"/>
      <c r="C10" s="49" t="s">
        <v>6</v>
      </c>
      <c r="D10" s="6"/>
      <c r="E10" s="27">
        <v>1341.852</v>
      </c>
      <c r="F10" s="28">
        <v>1291.688</v>
      </c>
      <c r="G10" s="29">
        <v>1233.73</v>
      </c>
      <c r="H10" s="30">
        <v>1170.836</v>
      </c>
      <c r="I10" s="29">
        <v>1105.81</v>
      </c>
      <c r="J10" s="31">
        <v>1039.656</v>
      </c>
      <c r="K10" s="25">
        <f t="shared" si="1"/>
        <v>1.0551141724853748</v>
      </c>
      <c r="L10" s="26">
        <f t="shared" si="0"/>
        <v>1.0298078609583037</v>
      </c>
      <c r="M10" s="26">
        <f t="shared" si="2"/>
        <v>1.005198191224997</v>
      </c>
      <c r="N10" s="26">
        <f t="shared" si="3"/>
        <v>0.9816684832732456</v>
      </c>
      <c r="O10" s="26">
        <f t="shared" si="4"/>
        <v>0.9597045754356731</v>
      </c>
      <c r="P10" s="26">
        <f t="shared" si="5"/>
        <v>0.9393435068983275</v>
      </c>
      <c r="Q10" s="19"/>
    </row>
    <row r="11" spans="1:17" ht="13.5" customHeight="1">
      <c r="A11" s="19"/>
      <c r="B11" s="48"/>
      <c r="C11" s="49" t="s">
        <v>7</v>
      </c>
      <c r="D11" s="6"/>
      <c r="E11" s="27">
        <v>2333.751</v>
      </c>
      <c r="F11" s="28">
        <v>2290.994</v>
      </c>
      <c r="G11" s="29">
        <v>2231.359</v>
      </c>
      <c r="H11" s="30">
        <v>2157.538</v>
      </c>
      <c r="I11" s="29">
        <v>2073.706</v>
      </c>
      <c r="J11" s="31">
        <v>1982.347</v>
      </c>
      <c r="K11" s="25">
        <f t="shared" si="1"/>
        <v>1.8350561426684282</v>
      </c>
      <c r="L11" s="26">
        <f t="shared" si="0"/>
        <v>1.8265119987243883</v>
      </c>
      <c r="M11" s="26">
        <f t="shared" si="2"/>
        <v>1.8180299018209964</v>
      </c>
      <c r="N11" s="26">
        <f t="shared" si="3"/>
        <v>1.8089527961767418</v>
      </c>
      <c r="O11" s="26">
        <f t="shared" si="4"/>
        <v>1.7997170728320488</v>
      </c>
      <c r="P11" s="26">
        <f t="shared" si="5"/>
        <v>1.791077801570307</v>
      </c>
      <c r="Q11" s="19"/>
    </row>
    <row r="12" spans="1:17" ht="13.5" customHeight="1">
      <c r="A12" s="19"/>
      <c r="B12" s="48"/>
      <c r="C12" s="49" t="s">
        <v>8</v>
      </c>
      <c r="D12" s="6"/>
      <c r="E12" s="27">
        <v>1093.797</v>
      </c>
      <c r="F12" s="28">
        <v>1037.44</v>
      </c>
      <c r="G12" s="29">
        <v>975.455</v>
      </c>
      <c r="H12" s="30">
        <v>911.101</v>
      </c>
      <c r="I12" s="29">
        <v>846.633</v>
      </c>
      <c r="J12" s="31">
        <v>782.746</v>
      </c>
      <c r="K12" s="25">
        <f t="shared" si="1"/>
        <v>0.8600655784110209</v>
      </c>
      <c r="L12" s="26">
        <f t="shared" si="0"/>
        <v>0.8271067527704696</v>
      </c>
      <c r="M12" s="26">
        <f t="shared" si="2"/>
        <v>0.794765144416833</v>
      </c>
      <c r="N12" s="26">
        <f t="shared" si="3"/>
        <v>0.7638978787624717</v>
      </c>
      <c r="O12" s="26">
        <f t="shared" si="4"/>
        <v>0.7347714017912935</v>
      </c>
      <c r="P12" s="26">
        <f t="shared" si="5"/>
        <v>0.7072217855239024</v>
      </c>
      <c r="Q12" s="19"/>
    </row>
    <row r="13" spans="1:17" ht="13.5" customHeight="1">
      <c r="A13" s="19"/>
      <c r="B13" s="48"/>
      <c r="C13" s="49" t="s">
        <v>9</v>
      </c>
      <c r="D13" s="6"/>
      <c r="E13" s="27">
        <v>1177.792</v>
      </c>
      <c r="F13" s="28">
        <v>1133.845</v>
      </c>
      <c r="G13" s="29">
        <v>1084.211</v>
      </c>
      <c r="H13" s="30">
        <v>1031.953</v>
      </c>
      <c r="I13" s="29">
        <v>978.765</v>
      </c>
      <c r="J13" s="31">
        <v>924.868</v>
      </c>
      <c r="K13" s="25">
        <f t="shared" si="1"/>
        <v>0.9261118450022017</v>
      </c>
      <c r="L13" s="26">
        <f t="shared" si="0"/>
        <v>0.9039663557362673</v>
      </c>
      <c r="M13" s="26">
        <f t="shared" si="2"/>
        <v>0.8833755652421885</v>
      </c>
      <c r="N13" s="26">
        <f t="shared" si="3"/>
        <v>0.8652242810430116</v>
      </c>
      <c r="O13" s="26">
        <f t="shared" si="4"/>
        <v>0.8494454280358259</v>
      </c>
      <c r="P13" s="26">
        <f t="shared" si="5"/>
        <v>0.8356309688378103</v>
      </c>
      <c r="Q13" s="19"/>
    </row>
    <row r="14" spans="1:17" ht="13.5" customHeight="1">
      <c r="A14" s="19"/>
      <c r="B14" s="48"/>
      <c r="C14" s="49" t="s">
        <v>10</v>
      </c>
      <c r="D14" s="6"/>
      <c r="E14" s="27">
        <v>2038.714</v>
      </c>
      <c r="F14" s="28">
        <v>1975.809</v>
      </c>
      <c r="G14" s="29">
        <v>1901.799</v>
      </c>
      <c r="H14" s="30">
        <v>1821.31</v>
      </c>
      <c r="I14" s="29">
        <v>1737.02</v>
      </c>
      <c r="J14" s="31">
        <v>1648.514</v>
      </c>
      <c r="K14" s="25">
        <f t="shared" si="1"/>
        <v>1.6030650437189407</v>
      </c>
      <c r="L14" s="26">
        <f t="shared" si="0"/>
        <v>1.5752284142549628</v>
      </c>
      <c r="M14" s="26">
        <f t="shared" si="2"/>
        <v>1.5495164378539128</v>
      </c>
      <c r="N14" s="26">
        <f t="shared" si="3"/>
        <v>1.5270478745703027</v>
      </c>
      <c r="O14" s="26">
        <f t="shared" si="4"/>
        <v>1.5075157953204195</v>
      </c>
      <c r="P14" s="26">
        <f t="shared" si="5"/>
        <v>1.489455090848309</v>
      </c>
      <c r="Q14" s="19"/>
    </row>
    <row r="15" spans="1:17" ht="13.5" customHeight="1">
      <c r="A15" s="19"/>
      <c r="B15" s="48"/>
      <c r="C15" s="49" t="s">
        <v>11</v>
      </c>
      <c r="D15" s="6"/>
      <c r="E15" s="27">
        <v>2935.109</v>
      </c>
      <c r="F15" s="28">
        <v>2872.914</v>
      </c>
      <c r="G15" s="29">
        <v>2789.693</v>
      </c>
      <c r="H15" s="30">
        <v>2690.09</v>
      </c>
      <c r="I15" s="29">
        <v>2576.75</v>
      </c>
      <c r="J15" s="31">
        <v>2450.609</v>
      </c>
      <c r="K15" s="25">
        <f t="shared" si="1"/>
        <v>2.3079110838522987</v>
      </c>
      <c r="L15" s="26">
        <f t="shared" si="0"/>
        <v>2.2904520449653196</v>
      </c>
      <c r="M15" s="26">
        <f t="shared" si="2"/>
        <v>2.2729400741434804</v>
      </c>
      <c r="N15" s="26">
        <f t="shared" si="3"/>
        <v>2.2554623962438165</v>
      </c>
      <c r="O15" s="26">
        <f t="shared" si="4"/>
        <v>2.2362962577240855</v>
      </c>
      <c r="P15" s="26">
        <f t="shared" si="5"/>
        <v>2.2141589642118196</v>
      </c>
      <c r="Q15" s="19"/>
    </row>
    <row r="16" spans="1:17" ht="13.5" customHeight="1">
      <c r="A16" s="19"/>
      <c r="B16" s="48"/>
      <c r="C16" s="49" t="s">
        <v>12</v>
      </c>
      <c r="D16" s="6"/>
      <c r="E16" s="27">
        <v>2006.246</v>
      </c>
      <c r="F16" s="28">
        <v>1977.6</v>
      </c>
      <c r="G16" s="29">
        <v>1933.871</v>
      </c>
      <c r="H16" s="30">
        <v>1879.018</v>
      </c>
      <c r="I16" s="29">
        <v>1815.655</v>
      </c>
      <c r="J16" s="31">
        <v>1743.515</v>
      </c>
      <c r="K16" s="25">
        <f t="shared" si="1"/>
        <v>1.5775350695099706</v>
      </c>
      <c r="L16" s="26">
        <f t="shared" si="0"/>
        <v>1.576656302320019</v>
      </c>
      <c r="M16" s="26">
        <f t="shared" si="2"/>
        <v>1.5756475333034587</v>
      </c>
      <c r="N16" s="26">
        <f t="shared" si="3"/>
        <v>1.575432212626813</v>
      </c>
      <c r="O16" s="26">
        <f t="shared" si="4"/>
        <v>1.5757611261542734</v>
      </c>
      <c r="P16" s="26">
        <f t="shared" si="5"/>
        <v>1.575289802040134</v>
      </c>
      <c r="Q16" s="19"/>
    </row>
    <row r="17" spans="1:17" ht="13.5" customHeight="1">
      <c r="A17" s="19"/>
      <c r="B17" s="48"/>
      <c r="C17" s="49" t="s">
        <v>13</v>
      </c>
      <c r="D17" s="6"/>
      <c r="E17" s="27">
        <v>2001.447</v>
      </c>
      <c r="F17" s="28">
        <v>1961.425</v>
      </c>
      <c r="G17" s="29">
        <v>1907.593</v>
      </c>
      <c r="H17" s="30">
        <v>1845.066</v>
      </c>
      <c r="I17" s="29">
        <v>1775.948</v>
      </c>
      <c r="J17" s="31">
        <v>1699.44</v>
      </c>
      <c r="K17" s="25">
        <f t="shared" si="1"/>
        <v>1.5737615587846763</v>
      </c>
      <c r="L17" s="26">
        <f t="shared" si="0"/>
        <v>1.5637606633181855</v>
      </c>
      <c r="M17" s="26">
        <f t="shared" si="2"/>
        <v>1.5542371776591846</v>
      </c>
      <c r="N17" s="26">
        <f t="shared" si="3"/>
        <v>1.546965708057349</v>
      </c>
      <c r="O17" s="26">
        <f t="shared" si="4"/>
        <v>1.5413004235228773</v>
      </c>
      <c r="P17" s="26">
        <f t="shared" si="5"/>
        <v>1.5354674328463394</v>
      </c>
      <c r="Q17" s="19"/>
    </row>
    <row r="18" spans="1:17" ht="13.5" customHeight="1">
      <c r="A18" s="19"/>
      <c r="B18" s="48"/>
      <c r="C18" s="49" t="s">
        <v>14</v>
      </c>
      <c r="D18" s="6"/>
      <c r="E18" s="27">
        <v>7082.3</v>
      </c>
      <c r="F18" s="28">
        <v>7034.926</v>
      </c>
      <c r="G18" s="29">
        <v>6923.457</v>
      </c>
      <c r="H18" s="30">
        <v>6752.045</v>
      </c>
      <c r="I18" s="29">
        <v>6526.928</v>
      </c>
      <c r="J18" s="31">
        <v>6257.927</v>
      </c>
      <c r="K18" s="25">
        <f t="shared" si="1"/>
        <v>5.568896647166132</v>
      </c>
      <c r="L18" s="26">
        <f t="shared" si="0"/>
        <v>5.6086470541337805</v>
      </c>
      <c r="M18" s="26">
        <f t="shared" si="2"/>
        <v>5.640980160508413</v>
      </c>
      <c r="N18" s="26">
        <f t="shared" si="3"/>
        <v>5.661142785277103</v>
      </c>
      <c r="O18" s="26">
        <f t="shared" si="4"/>
        <v>5.664555995278762</v>
      </c>
      <c r="P18" s="26">
        <f t="shared" si="5"/>
        <v>5.654123185066724</v>
      </c>
      <c r="Q18" s="19"/>
    </row>
    <row r="19" spans="1:17" ht="13.5" customHeight="1">
      <c r="A19" s="19"/>
      <c r="B19" s="48"/>
      <c r="C19" s="49" t="s">
        <v>15</v>
      </c>
      <c r="D19" s="6"/>
      <c r="E19" s="27">
        <v>6107.573</v>
      </c>
      <c r="F19" s="28">
        <v>6086.528</v>
      </c>
      <c r="G19" s="29">
        <v>6008.267</v>
      </c>
      <c r="H19" s="30">
        <v>5878.78</v>
      </c>
      <c r="I19" s="29">
        <v>5706.25</v>
      </c>
      <c r="J19" s="31">
        <v>5497.815</v>
      </c>
      <c r="K19" s="25">
        <f t="shared" si="1"/>
        <v>4.802457224633579</v>
      </c>
      <c r="L19" s="26">
        <f t="shared" si="0"/>
        <v>4.852529697839433</v>
      </c>
      <c r="M19" s="26">
        <f t="shared" si="2"/>
        <v>4.895316739316413</v>
      </c>
      <c r="N19" s="26">
        <f t="shared" si="3"/>
        <v>4.928967887985244</v>
      </c>
      <c r="O19" s="26">
        <f t="shared" si="4"/>
        <v>4.952310282580018</v>
      </c>
      <c r="P19" s="26">
        <f t="shared" si="5"/>
        <v>4.9673515301005615</v>
      </c>
      <c r="Q19" s="19"/>
    </row>
    <row r="20" spans="1:17" ht="13.5" customHeight="1">
      <c r="A20" s="19"/>
      <c r="B20" s="48"/>
      <c r="C20" s="49" t="s">
        <v>16</v>
      </c>
      <c r="D20" s="6"/>
      <c r="E20" s="27">
        <v>12906.481</v>
      </c>
      <c r="F20" s="28">
        <v>13058.804</v>
      </c>
      <c r="G20" s="29">
        <v>13104.299</v>
      </c>
      <c r="H20" s="30">
        <v>13047.038</v>
      </c>
      <c r="I20" s="29">
        <v>12905.219</v>
      </c>
      <c r="J20" s="31">
        <v>12696.017</v>
      </c>
      <c r="K20" s="25">
        <f t="shared" si="1"/>
        <v>10.148519374724792</v>
      </c>
      <c r="L20" s="26">
        <f t="shared" si="0"/>
        <v>10.411228573706449</v>
      </c>
      <c r="M20" s="26">
        <f t="shared" si="2"/>
        <v>10.676904713406934</v>
      </c>
      <c r="N20" s="26">
        <f t="shared" si="3"/>
        <v>10.939077722813785</v>
      </c>
      <c r="O20" s="26">
        <f t="shared" si="4"/>
        <v>11.200113691592028</v>
      </c>
      <c r="P20" s="26">
        <f t="shared" si="5"/>
        <v>11.471026120582946</v>
      </c>
      <c r="Q20" s="19"/>
    </row>
    <row r="21" spans="1:17" ht="13.5" customHeight="1">
      <c r="A21" s="19"/>
      <c r="B21" s="48"/>
      <c r="C21" s="49" t="s">
        <v>17</v>
      </c>
      <c r="D21" s="6"/>
      <c r="E21" s="27">
        <v>8962.211</v>
      </c>
      <c r="F21" s="28">
        <v>9017.693</v>
      </c>
      <c r="G21" s="29">
        <v>8992.97</v>
      </c>
      <c r="H21" s="30">
        <v>8895.787</v>
      </c>
      <c r="I21" s="29">
        <v>8736.777</v>
      </c>
      <c r="J21" s="31">
        <v>8525.081</v>
      </c>
      <c r="K21" s="25">
        <f t="shared" si="1"/>
        <v>7.047093004969491</v>
      </c>
      <c r="L21" s="26">
        <f t="shared" si="0"/>
        <v>7.1894227856174755</v>
      </c>
      <c r="M21" s="26">
        <f t="shared" si="2"/>
        <v>7.3271438464985525</v>
      </c>
      <c r="N21" s="26">
        <f t="shared" si="3"/>
        <v>7.458528548671083</v>
      </c>
      <c r="O21" s="26">
        <f t="shared" si="4"/>
        <v>7.582428139970839</v>
      </c>
      <c r="P21" s="26">
        <f t="shared" si="5"/>
        <v>7.70252803151456</v>
      </c>
      <c r="Q21" s="19"/>
    </row>
    <row r="22" spans="1:17" ht="13.5" customHeight="1">
      <c r="A22" s="19"/>
      <c r="B22" s="48"/>
      <c r="C22" s="49" t="s">
        <v>18</v>
      </c>
      <c r="D22" s="6"/>
      <c r="E22" s="27">
        <v>2365.819</v>
      </c>
      <c r="F22" s="28">
        <v>2286.413</v>
      </c>
      <c r="G22" s="29">
        <v>2193.453</v>
      </c>
      <c r="H22" s="30">
        <v>2092.301</v>
      </c>
      <c r="I22" s="29">
        <v>1985.713</v>
      </c>
      <c r="J22" s="31">
        <v>1874.596</v>
      </c>
      <c r="K22" s="25">
        <f t="shared" si="1"/>
        <v>1.8602715921243</v>
      </c>
      <c r="L22" s="26">
        <f t="shared" si="0"/>
        <v>1.8228597624172844</v>
      </c>
      <c r="M22" s="26">
        <f t="shared" si="2"/>
        <v>1.7871454760255834</v>
      </c>
      <c r="N22" s="26">
        <f t="shared" si="3"/>
        <v>1.7542558899974847</v>
      </c>
      <c r="O22" s="26">
        <f t="shared" si="4"/>
        <v>1.7233501701034506</v>
      </c>
      <c r="P22" s="26">
        <f t="shared" si="5"/>
        <v>1.6937232898743213</v>
      </c>
      <c r="Q22" s="19"/>
    </row>
    <row r="23" spans="1:17" ht="13.5" customHeight="1">
      <c r="A23" s="19"/>
      <c r="B23" s="48"/>
      <c r="C23" s="49" t="s">
        <v>19</v>
      </c>
      <c r="D23" s="6"/>
      <c r="E23" s="27">
        <v>1089.517</v>
      </c>
      <c r="F23" s="28">
        <v>1058.045</v>
      </c>
      <c r="G23" s="29">
        <v>1018.79</v>
      </c>
      <c r="H23" s="30">
        <v>975</v>
      </c>
      <c r="I23" s="29">
        <v>928.834</v>
      </c>
      <c r="J23" s="31">
        <v>879.639</v>
      </c>
      <c r="K23" s="25">
        <f t="shared" si="1"/>
        <v>0.8567001635528717</v>
      </c>
      <c r="L23" s="26">
        <f t="shared" si="0"/>
        <v>0.8435342422068086</v>
      </c>
      <c r="M23" s="26">
        <f t="shared" si="2"/>
        <v>0.8300729213345827</v>
      </c>
      <c r="N23" s="26">
        <f t="shared" si="3"/>
        <v>0.8174729605097677</v>
      </c>
      <c r="O23" s="26">
        <f t="shared" si="4"/>
        <v>0.8061115739776435</v>
      </c>
      <c r="P23" s="26">
        <f t="shared" si="5"/>
        <v>0.7947659447591684</v>
      </c>
      <c r="Q23" s="19"/>
    </row>
    <row r="24" spans="1:17" ht="13.5" customHeight="1">
      <c r="A24" s="19"/>
      <c r="B24" s="48"/>
      <c r="C24" s="49" t="s">
        <v>20</v>
      </c>
      <c r="D24" s="6"/>
      <c r="E24" s="27">
        <v>1154.942</v>
      </c>
      <c r="F24" s="28">
        <v>1127.761</v>
      </c>
      <c r="G24" s="29">
        <v>1093.132</v>
      </c>
      <c r="H24" s="30">
        <v>1052.875</v>
      </c>
      <c r="I24" s="29">
        <v>1008.576</v>
      </c>
      <c r="J24" s="31">
        <v>959.916</v>
      </c>
      <c r="K24" s="25">
        <f t="shared" si="1"/>
        <v>0.9081446184814744</v>
      </c>
      <c r="L24" s="26">
        <f t="shared" si="0"/>
        <v>0.899115841505222</v>
      </c>
      <c r="M24" s="26">
        <f t="shared" si="2"/>
        <v>0.8906440705585205</v>
      </c>
      <c r="N24" s="26">
        <f t="shared" si="3"/>
        <v>0.8827659931248428</v>
      </c>
      <c r="O24" s="26">
        <f t="shared" si="4"/>
        <v>0.8753176421578839</v>
      </c>
      <c r="P24" s="26">
        <f t="shared" si="5"/>
        <v>0.8672973192746593</v>
      </c>
      <c r="Q24" s="19"/>
    </row>
    <row r="25" spans="1:17" ht="13.5" customHeight="1">
      <c r="A25" s="19"/>
      <c r="B25" s="48"/>
      <c r="C25" s="49" t="s">
        <v>21</v>
      </c>
      <c r="D25" s="6"/>
      <c r="E25" s="27">
        <v>807.179</v>
      </c>
      <c r="F25" s="28">
        <v>787.606</v>
      </c>
      <c r="G25" s="29">
        <v>763.198</v>
      </c>
      <c r="H25" s="30">
        <v>736.067</v>
      </c>
      <c r="I25" s="29">
        <v>707.208</v>
      </c>
      <c r="J25" s="31">
        <v>676.11</v>
      </c>
      <c r="K25" s="25">
        <f t="shared" si="1"/>
        <v>0.6346944392023652</v>
      </c>
      <c r="L25" s="26">
        <f t="shared" si="0"/>
        <v>0.6279247388981902</v>
      </c>
      <c r="M25" s="26">
        <f t="shared" si="2"/>
        <v>0.6218258850368681</v>
      </c>
      <c r="N25" s="26">
        <f t="shared" si="3"/>
        <v>0.6171434560241469</v>
      </c>
      <c r="O25" s="26">
        <f t="shared" si="4"/>
        <v>0.6137679650072901</v>
      </c>
      <c r="P25" s="26">
        <f t="shared" si="5"/>
        <v>0.6108746916759277</v>
      </c>
      <c r="Q25" s="19"/>
    </row>
    <row r="26" spans="1:17" ht="13.5" customHeight="1">
      <c r="A26" s="19"/>
      <c r="B26" s="48"/>
      <c r="C26" s="49" t="s">
        <v>22</v>
      </c>
      <c r="D26" s="6"/>
      <c r="E26" s="27">
        <v>871.778</v>
      </c>
      <c r="F26" s="28">
        <v>852.882</v>
      </c>
      <c r="G26" s="29">
        <v>829.252</v>
      </c>
      <c r="H26" s="30">
        <v>802.258</v>
      </c>
      <c r="I26" s="29">
        <v>772.255</v>
      </c>
      <c r="J26" s="31">
        <v>739.015</v>
      </c>
      <c r="K26" s="25">
        <f t="shared" si="1"/>
        <v>0.6854894005158206</v>
      </c>
      <c r="L26" s="26">
        <f t="shared" si="0"/>
        <v>0.6799665151877541</v>
      </c>
      <c r="M26" s="26">
        <f t="shared" si="2"/>
        <v>0.6756442742493991</v>
      </c>
      <c r="N26" s="26">
        <f t="shared" si="3"/>
        <v>0.6726402280539951</v>
      </c>
      <c r="O26" s="26">
        <f t="shared" si="4"/>
        <v>0.670220613761022</v>
      </c>
      <c r="P26" s="26">
        <f t="shared" si="5"/>
        <v>0.6677102250652789</v>
      </c>
      <c r="Q26" s="19"/>
    </row>
    <row r="27" spans="1:17" ht="13.5" customHeight="1">
      <c r="A27" s="19"/>
      <c r="B27" s="48"/>
      <c r="C27" s="49" t="s">
        <v>23</v>
      </c>
      <c r="D27" s="6"/>
      <c r="E27" s="27">
        <v>2154.695</v>
      </c>
      <c r="F27" s="28">
        <v>2094.846</v>
      </c>
      <c r="G27" s="29">
        <v>2020.756</v>
      </c>
      <c r="H27" s="30">
        <v>1940.866</v>
      </c>
      <c r="I27" s="29">
        <v>1857.988</v>
      </c>
      <c r="J27" s="31">
        <v>1770.339</v>
      </c>
      <c r="K27" s="25">
        <f t="shared" si="1"/>
        <v>1.6942622821916087</v>
      </c>
      <c r="L27" s="26">
        <f t="shared" si="0"/>
        <v>1.6701315474766802</v>
      </c>
      <c r="M27" s="26">
        <f t="shared" si="2"/>
        <v>1.6464382612946593</v>
      </c>
      <c r="N27" s="26">
        <f t="shared" si="3"/>
        <v>1.6272876666387188</v>
      </c>
      <c r="O27" s="26">
        <f t="shared" si="4"/>
        <v>1.6125008678747486</v>
      </c>
      <c r="P27" s="26">
        <f t="shared" si="5"/>
        <v>1.599525655273358</v>
      </c>
      <c r="Q27" s="19"/>
    </row>
    <row r="28" spans="1:17" ht="13.5" customHeight="1">
      <c r="A28" s="19"/>
      <c r="B28" s="48"/>
      <c r="C28" s="49" t="s">
        <v>24</v>
      </c>
      <c r="D28" s="6"/>
      <c r="E28" s="27">
        <v>2082.805</v>
      </c>
      <c r="F28" s="28">
        <v>2041.006</v>
      </c>
      <c r="G28" s="29">
        <v>1984.128</v>
      </c>
      <c r="H28" s="30">
        <v>1916.697</v>
      </c>
      <c r="I28" s="29">
        <v>1841.982</v>
      </c>
      <c r="J28" s="31">
        <v>1760.781</v>
      </c>
      <c r="K28" s="25">
        <f t="shared" si="1"/>
        <v>1.6377343209410578</v>
      </c>
      <c r="L28" s="26">
        <f t="shared" si="0"/>
        <v>1.6272072072072072</v>
      </c>
      <c r="M28" s="26">
        <f t="shared" si="2"/>
        <v>1.6165951032712753</v>
      </c>
      <c r="N28" s="26">
        <f t="shared" si="3"/>
        <v>1.6070235599899387</v>
      </c>
      <c r="O28" s="26">
        <f t="shared" si="4"/>
        <v>1.5986096646531973</v>
      </c>
      <c r="P28" s="26">
        <f t="shared" si="5"/>
        <v>1.5908898707071804</v>
      </c>
      <c r="Q28" s="19"/>
    </row>
    <row r="29" spans="1:17" ht="13.5" customHeight="1">
      <c r="A29" s="19"/>
      <c r="B29" s="48"/>
      <c r="C29" s="49" t="s">
        <v>25</v>
      </c>
      <c r="D29" s="6"/>
      <c r="E29" s="27">
        <v>3770.807</v>
      </c>
      <c r="F29" s="28">
        <v>3712.137</v>
      </c>
      <c r="G29" s="29">
        <v>3622.551</v>
      </c>
      <c r="H29" s="30">
        <v>3511.222</v>
      </c>
      <c r="I29" s="29">
        <v>3384.173</v>
      </c>
      <c r="J29" s="31">
        <v>3241.808</v>
      </c>
      <c r="K29" s="25">
        <f t="shared" si="1"/>
        <v>2.965030351638674</v>
      </c>
      <c r="L29" s="26">
        <f t="shared" si="0"/>
        <v>2.9595288208562547</v>
      </c>
      <c r="M29" s="26">
        <f t="shared" si="2"/>
        <v>2.9515223856275714</v>
      </c>
      <c r="N29" s="26">
        <f t="shared" si="3"/>
        <v>2.9439272239456695</v>
      </c>
      <c r="O29" s="26">
        <f t="shared" si="4"/>
        <v>2.9370382906338954</v>
      </c>
      <c r="P29" s="26">
        <f t="shared" si="5"/>
        <v>2.9290181515915394</v>
      </c>
      <c r="Q29" s="19"/>
    </row>
    <row r="30" spans="1:17" ht="13.5" customHeight="1">
      <c r="A30" s="19"/>
      <c r="B30" s="48"/>
      <c r="C30" s="49" t="s">
        <v>26</v>
      </c>
      <c r="D30" s="6"/>
      <c r="E30" s="27">
        <v>7366.719</v>
      </c>
      <c r="F30" s="28">
        <v>7392.183</v>
      </c>
      <c r="G30" s="29">
        <v>7358.612</v>
      </c>
      <c r="H30" s="30">
        <v>7275.62</v>
      </c>
      <c r="I30" s="29">
        <v>7151.901</v>
      </c>
      <c r="J30" s="31">
        <v>6990.772</v>
      </c>
      <c r="K30" s="25">
        <f t="shared" si="1"/>
        <v>5.792538686544631</v>
      </c>
      <c r="L30" s="26">
        <f t="shared" si="0"/>
        <v>5.893472853384358</v>
      </c>
      <c r="M30" s="26">
        <f t="shared" si="2"/>
        <v>5.995528577830284</v>
      </c>
      <c r="N30" s="26">
        <f t="shared" si="3"/>
        <v>6.100125765070848</v>
      </c>
      <c r="O30" s="26">
        <f t="shared" si="4"/>
        <v>6.206954280358259</v>
      </c>
      <c r="P30" s="26">
        <f>J30*100/110679</f>
        <v>6.3162587302017545</v>
      </c>
      <c r="Q30" s="19"/>
    </row>
    <row r="31" spans="1:17" ht="13.5" customHeight="1">
      <c r="A31" s="19"/>
      <c r="B31" s="48"/>
      <c r="C31" s="49" t="s">
        <v>27</v>
      </c>
      <c r="D31" s="6"/>
      <c r="E31" s="27">
        <v>1853.944</v>
      </c>
      <c r="F31" s="28">
        <v>1823.365</v>
      </c>
      <c r="G31" s="29">
        <v>1778.986</v>
      </c>
      <c r="H31" s="30">
        <v>1725.433</v>
      </c>
      <c r="I31" s="29">
        <v>1665.694</v>
      </c>
      <c r="J31" s="31">
        <v>1599.84</v>
      </c>
      <c r="K31" s="25">
        <f t="shared" si="1"/>
        <v>1.4577781971441153</v>
      </c>
      <c r="L31" s="26">
        <f t="shared" si="0"/>
        <v>1.4536913019213904</v>
      </c>
      <c r="M31" s="26">
        <f t="shared" si="2"/>
        <v>1.4494528862997516</v>
      </c>
      <c r="N31" s="26">
        <f t="shared" si="3"/>
        <v>1.4466613565858975</v>
      </c>
      <c r="O31" s="26">
        <f t="shared" si="4"/>
        <v>1.4456137610220092</v>
      </c>
      <c r="P31" s="26">
        <f t="shared" si="5"/>
        <v>1.4454774618491313</v>
      </c>
      <c r="Q31" s="19"/>
    </row>
    <row r="32" spans="1:17" ht="13.5" customHeight="1">
      <c r="A32" s="19"/>
      <c r="B32" s="48"/>
      <c r="C32" s="49" t="s">
        <v>28</v>
      </c>
      <c r="D32" s="6"/>
      <c r="E32" s="27">
        <v>1400.864</v>
      </c>
      <c r="F32" s="28">
        <v>1406.351</v>
      </c>
      <c r="G32" s="29">
        <v>1401.495</v>
      </c>
      <c r="H32" s="30">
        <v>1388.185</v>
      </c>
      <c r="I32" s="29">
        <v>1368.138</v>
      </c>
      <c r="J32" s="31">
        <v>1341.192</v>
      </c>
      <c r="K32" s="25">
        <f t="shared" si="1"/>
        <v>1.1015160093099325</v>
      </c>
      <c r="L32" s="26">
        <f t="shared" si="0"/>
        <v>1.1212237901618434</v>
      </c>
      <c r="M32" s="26">
        <f t="shared" si="2"/>
        <v>1.1418869923004848</v>
      </c>
      <c r="N32" s="26">
        <f t="shared" si="3"/>
        <v>1.1639012324976943</v>
      </c>
      <c r="O32" s="26">
        <f t="shared" si="4"/>
        <v>1.1873724224119975</v>
      </c>
      <c r="P32" s="26">
        <f t="shared" si="5"/>
        <v>1.2117854335510803</v>
      </c>
      <c r="Q32" s="19"/>
    </row>
    <row r="33" spans="1:17" ht="13.5" customHeight="1">
      <c r="A33" s="19"/>
      <c r="B33" s="48"/>
      <c r="C33" s="49" t="s">
        <v>29</v>
      </c>
      <c r="D33" s="6"/>
      <c r="E33" s="27">
        <v>2628.581</v>
      </c>
      <c r="F33" s="28">
        <v>2589.716</v>
      </c>
      <c r="G33" s="29">
        <v>2533.438</v>
      </c>
      <c r="H33" s="30">
        <v>2459.325</v>
      </c>
      <c r="I33" s="29">
        <v>2371.806</v>
      </c>
      <c r="J33" s="31">
        <v>2273.939</v>
      </c>
      <c r="K33" s="25">
        <f t="shared" si="1"/>
        <v>2.0668844750581874</v>
      </c>
      <c r="L33" s="26">
        <f t="shared" si="0"/>
        <v>2.0646703340508648</v>
      </c>
      <c r="M33" s="26">
        <f t="shared" si="2"/>
        <v>2.0641528496353936</v>
      </c>
      <c r="N33" s="26">
        <f t="shared" si="3"/>
        <v>2.061981219082753</v>
      </c>
      <c r="O33" s="26">
        <f t="shared" si="4"/>
        <v>2.0584305353051446</v>
      </c>
      <c r="P33" s="26">
        <f t="shared" si="5"/>
        <v>2.0545351873435793</v>
      </c>
      <c r="Q33" s="19"/>
    </row>
    <row r="34" spans="1:17" ht="13.5" customHeight="1">
      <c r="A34" s="19"/>
      <c r="B34" s="48"/>
      <c r="C34" s="49" t="s">
        <v>30</v>
      </c>
      <c r="D34" s="6"/>
      <c r="E34" s="27">
        <v>8736.14</v>
      </c>
      <c r="F34" s="28">
        <v>8581.549</v>
      </c>
      <c r="G34" s="29">
        <v>8357.923</v>
      </c>
      <c r="H34" s="30">
        <v>8072.462</v>
      </c>
      <c r="I34" s="29">
        <v>7740.938</v>
      </c>
      <c r="J34" s="31">
        <v>7377.524</v>
      </c>
      <c r="K34" s="25">
        <f t="shared" si="1"/>
        <v>6.869330691325407</v>
      </c>
      <c r="L34" s="26">
        <f t="shared" si="0"/>
        <v>6.841703739137369</v>
      </c>
      <c r="M34" s="26">
        <f t="shared" si="2"/>
        <v>6.8097307206583295</v>
      </c>
      <c r="N34" s="26">
        <f t="shared" si="3"/>
        <v>6.768225035633438</v>
      </c>
      <c r="O34" s="26">
        <f t="shared" si="4"/>
        <v>6.718164618482261</v>
      </c>
      <c r="P34" s="26">
        <f t="shared" si="5"/>
        <v>6.665694485855492</v>
      </c>
      <c r="Q34" s="19"/>
    </row>
    <row r="35" spans="1:17" ht="13.5" customHeight="1">
      <c r="A35" s="19"/>
      <c r="B35" s="48"/>
      <c r="C35" s="49" t="s">
        <v>31</v>
      </c>
      <c r="D35" s="6"/>
      <c r="E35" s="27">
        <v>5564.153</v>
      </c>
      <c r="F35" s="28">
        <v>5482.375</v>
      </c>
      <c r="G35" s="29">
        <v>5355.391</v>
      </c>
      <c r="H35" s="30">
        <v>5193.403</v>
      </c>
      <c r="I35" s="29">
        <v>5006.998</v>
      </c>
      <c r="J35" s="31">
        <v>4798.672</v>
      </c>
      <c r="K35" s="25">
        <f t="shared" si="1"/>
        <v>4.375159621312197</v>
      </c>
      <c r="L35" s="26">
        <f t="shared" si="0"/>
        <v>4.3708642270589175</v>
      </c>
      <c r="M35" s="26">
        <f t="shared" si="2"/>
        <v>4.363377194769218</v>
      </c>
      <c r="N35" s="26">
        <f t="shared" si="3"/>
        <v>4.354324641569549</v>
      </c>
      <c r="O35" s="26">
        <f t="shared" si="4"/>
        <v>4.345447129070332</v>
      </c>
      <c r="P35" s="26">
        <f t="shared" si="5"/>
        <v>4.335666205874646</v>
      </c>
      <c r="Q35" s="19"/>
    </row>
    <row r="36" spans="1:17" ht="13.5" customHeight="1">
      <c r="A36" s="19"/>
      <c r="B36" s="48"/>
      <c r="C36" s="49" t="s">
        <v>32</v>
      </c>
      <c r="D36" s="6"/>
      <c r="E36" s="27">
        <v>1388.893</v>
      </c>
      <c r="F36" s="28">
        <v>1348.623</v>
      </c>
      <c r="G36" s="29">
        <v>1298.415</v>
      </c>
      <c r="H36" s="30">
        <v>1239.805</v>
      </c>
      <c r="I36" s="29">
        <v>1174.744</v>
      </c>
      <c r="J36" s="31">
        <v>1104.451</v>
      </c>
      <c r="K36" s="25">
        <f t="shared" si="1"/>
        <v>1.09210306976159</v>
      </c>
      <c r="L36" s="26">
        <f t="shared" si="0"/>
        <v>1.0751997129873236</v>
      </c>
      <c r="M36" s="26">
        <f t="shared" si="2"/>
        <v>1.057901169185644</v>
      </c>
      <c r="N36" s="26">
        <f t="shared" si="3"/>
        <v>1.0394944244151925</v>
      </c>
      <c r="O36" s="26">
        <f t="shared" si="4"/>
        <v>1.0195306533361106</v>
      </c>
      <c r="P36" s="26">
        <f t="shared" si="5"/>
        <v>0.9978866813035897</v>
      </c>
      <c r="Q36" s="19"/>
    </row>
    <row r="37" spans="1:17" ht="13.5" customHeight="1">
      <c r="A37" s="19"/>
      <c r="B37" s="48"/>
      <c r="C37" s="49" t="s">
        <v>33</v>
      </c>
      <c r="D37" s="6"/>
      <c r="E37" s="27">
        <v>993.999</v>
      </c>
      <c r="F37" s="28">
        <v>948.5</v>
      </c>
      <c r="G37" s="29">
        <v>898.297</v>
      </c>
      <c r="H37" s="30">
        <v>845.904</v>
      </c>
      <c r="I37" s="29">
        <v>792.565</v>
      </c>
      <c r="J37" s="31">
        <v>737.908</v>
      </c>
      <c r="K37" s="25">
        <f t="shared" si="1"/>
        <v>0.7815932251368183</v>
      </c>
      <c r="L37" s="26">
        <f t="shared" si="0"/>
        <v>0.7561986765526588</v>
      </c>
      <c r="M37" s="26">
        <f t="shared" si="2"/>
        <v>0.7318996211349655</v>
      </c>
      <c r="N37" s="26">
        <f t="shared" si="3"/>
        <v>0.7092345099354406</v>
      </c>
      <c r="O37" s="26">
        <f t="shared" si="4"/>
        <v>0.6878471498993265</v>
      </c>
      <c r="P37" s="26">
        <f t="shared" si="5"/>
        <v>0.6667100353273883</v>
      </c>
      <c r="Q37" s="19"/>
    </row>
    <row r="38" spans="1:17" ht="13.5" customHeight="1">
      <c r="A38" s="19"/>
      <c r="B38" s="48"/>
      <c r="C38" s="49" t="s">
        <v>34</v>
      </c>
      <c r="D38" s="6"/>
      <c r="E38" s="27">
        <v>595.589</v>
      </c>
      <c r="F38" s="28">
        <v>580.333</v>
      </c>
      <c r="G38" s="29">
        <v>561.494</v>
      </c>
      <c r="H38" s="30">
        <v>540.403</v>
      </c>
      <c r="I38" s="29">
        <v>518.131</v>
      </c>
      <c r="J38" s="31">
        <v>494.63</v>
      </c>
      <c r="K38" s="25">
        <f t="shared" si="1"/>
        <v>0.46831870793231434</v>
      </c>
      <c r="L38" s="26">
        <f t="shared" si="0"/>
        <v>0.4626747986924978</v>
      </c>
      <c r="M38" s="26">
        <f t="shared" si="2"/>
        <v>0.4574848250295352</v>
      </c>
      <c r="N38" s="26">
        <f t="shared" si="3"/>
        <v>0.45309214387524105</v>
      </c>
      <c r="O38" s="26">
        <f t="shared" si="4"/>
        <v>0.4496728112198847</v>
      </c>
      <c r="P38" s="26">
        <f t="shared" si="5"/>
        <v>0.44690501359788215</v>
      </c>
      <c r="Q38" s="19"/>
    </row>
    <row r="39" spans="1:17" ht="13.5" customHeight="1">
      <c r="A39" s="19"/>
      <c r="B39" s="48"/>
      <c r="C39" s="49" t="s">
        <v>35</v>
      </c>
      <c r="D39" s="6"/>
      <c r="E39" s="27">
        <v>716.858</v>
      </c>
      <c r="F39" s="28">
        <v>688.326</v>
      </c>
      <c r="G39" s="29">
        <v>656.208</v>
      </c>
      <c r="H39" s="30">
        <v>622.262</v>
      </c>
      <c r="I39" s="29">
        <v>588.208</v>
      </c>
      <c r="J39" s="31">
        <v>553.792</v>
      </c>
      <c r="K39" s="25">
        <f t="shared" si="1"/>
        <v>0.5636739636409385</v>
      </c>
      <c r="L39" s="26">
        <f t="shared" si="0"/>
        <v>0.548773020808419</v>
      </c>
      <c r="M39" s="26">
        <f t="shared" si="2"/>
        <v>0.534654336578808</v>
      </c>
      <c r="N39" s="26">
        <f t="shared" si="3"/>
        <v>0.5217254967720298</v>
      </c>
      <c r="O39" s="26">
        <f t="shared" si="4"/>
        <v>0.5104908699576477</v>
      </c>
      <c r="P39" s="26">
        <f t="shared" si="5"/>
        <v>0.5003586949647179</v>
      </c>
      <c r="Q39" s="19"/>
    </row>
    <row r="40" spans="1:17" ht="13.5" customHeight="1">
      <c r="A40" s="19"/>
      <c r="B40" s="48"/>
      <c r="C40" s="49" t="s">
        <v>36</v>
      </c>
      <c r="D40" s="6"/>
      <c r="E40" s="27">
        <v>1941.631</v>
      </c>
      <c r="F40" s="28">
        <v>1909.626</v>
      </c>
      <c r="G40" s="29">
        <v>1864.04</v>
      </c>
      <c r="H40" s="30">
        <v>1808.188</v>
      </c>
      <c r="I40" s="29">
        <v>1745.9</v>
      </c>
      <c r="J40" s="31">
        <v>1676.774</v>
      </c>
      <c r="K40" s="25">
        <f t="shared" si="1"/>
        <v>1.5267275272063912</v>
      </c>
      <c r="L40" s="26">
        <f t="shared" si="0"/>
        <v>1.522463525472375</v>
      </c>
      <c r="M40" s="26">
        <f t="shared" si="2"/>
        <v>1.5187517822951888</v>
      </c>
      <c r="N40" s="26">
        <f t="shared" si="3"/>
        <v>1.5160459461725497</v>
      </c>
      <c r="O40" s="26">
        <f t="shared" si="4"/>
        <v>1.5152225230854683</v>
      </c>
      <c r="P40" s="26">
        <f>J40*100/110679</f>
        <v>1.5149883898481193</v>
      </c>
      <c r="Q40" s="19"/>
    </row>
    <row r="41" spans="1:17" ht="13.5" customHeight="1">
      <c r="A41" s="19"/>
      <c r="B41" s="48"/>
      <c r="C41" s="49" t="s">
        <v>37</v>
      </c>
      <c r="D41" s="6"/>
      <c r="E41" s="27">
        <v>2841.83</v>
      </c>
      <c r="F41" s="28">
        <v>2783.833</v>
      </c>
      <c r="G41" s="29">
        <v>2705.811</v>
      </c>
      <c r="H41" s="30">
        <v>2612.731</v>
      </c>
      <c r="I41" s="29">
        <v>2508.602</v>
      </c>
      <c r="J41" s="31">
        <v>2392.83</v>
      </c>
      <c r="K41" s="25">
        <f t="shared" si="1"/>
        <v>2.234564697741712</v>
      </c>
      <c r="L41" s="26">
        <f t="shared" si="0"/>
        <v>2.2194315554492543</v>
      </c>
      <c r="M41" s="26">
        <f t="shared" si="2"/>
        <v>2.2045960809874936</v>
      </c>
      <c r="N41" s="26">
        <f t="shared" si="3"/>
        <v>2.190601995472458</v>
      </c>
      <c r="O41" s="26">
        <f t="shared" si="4"/>
        <v>2.1771523293758244</v>
      </c>
      <c r="P41" s="26">
        <f t="shared" si="5"/>
        <v>2.161954842382024</v>
      </c>
      <c r="Q41" s="19"/>
    </row>
    <row r="42" spans="1:17" ht="13.5" customHeight="1">
      <c r="A42" s="19"/>
      <c r="B42" s="48"/>
      <c r="C42" s="49" t="s">
        <v>38</v>
      </c>
      <c r="D42" s="6"/>
      <c r="E42" s="27">
        <v>1444.118</v>
      </c>
      <c r="F42" s="28">
        <v>1387.008</v>
      </c>
      <c r="G42" s="29">
        <v>1321.214</v>
      </c>
      <c r="H42" s="30">
        <v>1250.296</v>
      </c>
      <c r="I42" s="29">
        <v>1177.516</v>
      </c>
      <c r="J42" s="31">
        <v>1102.929</v>
      </c>
      <c r="K42" s="25">
        <f t="shared" si="1"/>
        <v>1.1355271434861922</v>
      </c>
      <c r="L42" s="26">
        <f t="shared" si="0"/>
        <v>1.1058024396077495</v>
      </c>
      <c r="M42" s="26">
        <f t="shared" si="2"/>
        <v>1.0764769625616164</v>
      </c>
      <c r="N42" s="26">
        <f t="shared" si="3"/>
        <v>1.0482904334702776</v>
      </c>
      <c r="O42" s="26">
        <f t="shared" si="4"/>
        <v>1.0219364021384434</v>
      </c>
      <c r="P42" s="26">
        <f t="shared" si="5"/>
        <v>0.9965115333532107</v>
      </c>
      <c r="Q42" s="19"/>
    </row>
    <row r="43" spans="1:17" ht="13.5" customHeight="1">
      <c r="A43" s="19"/>
      <c r="B43" s="48"/>
      <c r="C43" s="49" t="s">
        <v>39</v>
      </c>
      <c r="D43" s="6"/>
      <c r="E43" s="27">
        <v>788.293</v>
      </c>
      <c r="F43" s="28">
        <v>761.655</v>
      </c>
      <c r="G43" s="29">
        <v>730.114</v>
      </c>
      <c r="H43" s="30">
        <v>695.517</v>
      </c>
      <c r="I43" s="29">
        <v>659.489</v>
      </c>
      <c r="J43" s="31">
        <v>622.093</v>
      </c>
      <c r="K43" s="25">
        <f t="shared" si="1"/>
        <v>0.61984415298484</v>
      </c>
      <c r="L43" s="26">
        <f aca="true" t="shared" si="6" ref="L43:L54">F43*100/125430</f>
        <v>0.6072351112174121</v>
      </c>
      <c r="M43" s="26">
        <f t="shared" si="2"/>
        <v>0.5948702489102539</v>
      </c>
      <c r="N43" s="26">
        <f t="shared" si="3"/>
        <v>0.5831449652049971</v>
      </c>
      <c r="O43" s="26">
        <f t="shared" si="4"/>
        <v>0.5723538498923836</v>
      </c>
      <c r="P43" s="26">
        <f t="shared" si="5"/>
        <v>0.5620695886301827</v>
      </c>
      <c r="Q43" s="19"/>
    </row>
    <row r="44" spans="1:17" ht="13.5" customHeight="1">
      <c r="A44" s="19"/>
      <c r="B44" s="48"/>
      <c r="C44" s="49" t="s">
        <v>40</v>
      </c>
      <c r="D44" s="6"/>
      <c r="E44" s="27">
        <v>991.329</v>
      </c>
      <c r="F44" s="28">
        <v>962.604</v>
      </c>
      <c r="G44" s="29">
        <v>926.76</v>
      </c>
      <c r="H44" s="30">
        <v>887.068</v>
      </c>
      <c r="I44" s="29">
        <v>845.783</v>
      </c>
      <c r="J44" s="31">
        <v>802.288</v>
      </c>
      <c r="K44" s="25">
        <f t="shared" si="1"/>
        <v>0.7794937724098886</v>
      </c>
      <c r="L44" s="26">
        <f t="shared" si="6"/>
        <v>0.7674431954077973</v>
      </c>
      <c r="M44" s="26">
        <f t="shared" si="2"/>
        <v>0.7550902350592741</v>
      </c>
      <c r="N44" s="26">
        <f t="shared" si="3"/>
        <v>0.7437477991112602</v>
      </c>
      <c r="O44" s="26">
        <f t="shared" si="4"/>
        <v>0.7340337082552246</v>
      </c>
      <c r="P44" s="26">
        <f t="shared" si="5"/>
        <v>0.7248782515201619</v>
      </c>
      <c r="Q44" s="19"/>
    </row>
    <row r="45" spans="1:17" ht="13.5" customHeight="1">
      <c r="A45" s="19"/>
      <c r="B45" s="48"/>
      <c r="C45" s="49" t="s">
        <v>41</v>
      </c>
      <c r="D45" s="6"/>
      <c r="E45" s="27">
        <v>1428.622</v>
      </c>
      <c r="F45" s="28">
        <v>1380.117</v>
      </c>
      <c r="G45" s="29">
        <v>1322.77</v>
      </c>
      <c r="H45" s="30">
        <v>1260.201</v>
      </c>
      <c r="I45" s="29">
        <v>1194.907</v>
      </c>
      <c r="J45" s="31">
        <v>1126.7</v>
      </c>
      <c r="K45" s="25">
        <f t="shared" si="1"/>
        <v>1.1233424545511732</v>
      </c>
      <c r="L45" s="26">
        <f t="shared" si="6"/>
        <v>1.1003085386271225</v>
      </c>
      <c r="M45" s="26">
        <f t="shared" si="2"/>
        <v>1.0777447345907851</v>
      </c>
      <c r="N45" s="26">
        <f t="shared" si="3"/>
        <v>1.0565951203152513</v>
      </c>
      <c r="O45" s="26">
        <f t="shared" si="4"/>
        <v>1.0370296118864126</v>
      </c>
      <c r="P45" s="26">
        <f t="shared" si="5"/>
        <v>1.0179889590617912</v>
      </c>
      <c r="Q45" s="19"/>
    </row>
    <row r="46" spans="1:17" ht="13.5" customHeight="1">
      <c r="A46" s="19"/>
      <c r="B46" s="48"/>
      <c r="C46" s="49" t="s">
        <v>42</v>
      </c>
      <c r="D46" s="6"/>
      <c r="E46" s="27">
        <v>771.437</v>
      </c>
      <c r="F46" s="28">
        <v>741.752</v>
      </c>
      <c r="G46" s="29">
        <v>707.63</v>
      </c>
      <c r="H46" s="30">
        <v>671.271</v>
      </c>
      <c r="I46" s="29">
        <v>634.26</v>
      </c>
      <c r="J46" s="31">
        <v>596.229</v>
      </c>
      <c r="K46" s="25">
        <f t="shared" si="1"/>
        <v>0.6065900798892873</v>
      </c>
      <c r="L46" s="26">
        <f t="shared" si="6"/>
        <v>0.5913672965000398</v>
      </c>
      <c r="M46" s="26">
        <f t="shared" si="2"/>
        <v>0.5765511060414714</v>
      </c>
      <c r="N46" s="26">
        <f t="shared" si="3"/>
        <v>0.5628162991531818</v>
      </c>
      <c r="O46" s="26">
        <f t="shared" si="4"/>
        <v>0.550458237867111</v>
      </c>
      <c r="P46" s="26">
        <f t="shared" si="5"/>
        <v>0.5387011086113898</v>
      </c>
      <c r="Q46" s="19"/>
    </row>
    <row r="47" spans="1:17" ht="13.5" customHeight="1">
      <c r="A47" s="19"/>
      <c r="B47" s="48"/>
      <c r="C47" s="49" t="s">
        <v>43</v>
      </c>
      <c r="D47" s="6"/>
      <c r="E47" s="27">
        <v>5033.747</v>
      </c>
      <c r="F47" s="28">
        <v>4976.926</v>
      </c>
      <c r="G47" s="29">
        <v>4884.132</v>
      </c>
      <c r="H47" s="30">
        <v>4758.963</v>
      </c>
      <c r="I47" s="29">
        <v>4609.215</v>
      </c>
      <c r="J47" s="31">
        <v>4439.686</v>
      </c>
      <c r="K47" s="25">
        <f t="shared" si="1"/>
        <v>3.9580950808328614</v>
      </c>
      <c r="L47" s="26">
        <f t="shared" si="6"/>
        <v>3.9678912540859446</v>
      </c>
      <c r="M47" s="26">
        <f t="shared" si="2"/>
        <v>3.979412555505764</v>
      </c>
      <c r="N47" s="26">
        <f t="shared" si="3"/>
        <v>3.9900754590425085</v>
      </c>
      <c r="O47" s="26">
        <f t="shared" si="4"/>
        <v>4.000221308060821</v>
      </c>
      <c r="P47" s="26">
        <f t="shared" si="5"/>
        <v>4.011317413420794</v>
      </c>
      <c r="Q47" s="19"/>
    </row>
    <row r="48" spans="1:17" ht="13.5" customHeight="1">
      <c r="A48" s="19"/>
      <c r="B48" s="48"/>
      <c r="C48" s="49" t="s">
        <v>44</v>
      </c>
      <c r="D48" s="6"/>
      <c r="E48" s="27">
        <v>850.016</v>
      </c>
      <c r="F48" s="28">
        <v>829.305</v>
      </c>
      <c r="G48" s="29">
        <v>803.706</v>
      </c>
      <c r="H48" s="30">
        <v>774.915</v>
      </c>
      <c r="I48" s="29">
        <v>744.243</v>
      </c>
      <c r="J48" s="31">
        <v>711.651</v>
      </c>
      <c r="K48" s="25">
        <f t="shared" si="1"/>
        <v>0.66837768132352</v>
      </c>
      <c r="L48" s="26">
        <f t="shared" si="6"/>
        <v>0.6611695766563023</v>
      </c>
      <c r="M48" s="26">
        <f t="shared" si="2"/>
        <v>0.6548303254980242</v>
      </c>
      <c r="N48" s="26">
        <f t="shared" si="3"/>
        <v>0.6497149325060786</v>
      </c>
      <c r="O48" s="26">
        <f t="shared" si="4"/>
        <v>0.6459097063111852</v>
      </c>
      <c r="P48" s="26">
        <f t="shared" si="5"/>
        <v>0.6429864743989374</v>
      </c>
      <c r="Q48" s="19"/>
    </row>
    <row r="49" spans="1:17" ht="13.5" customHeight="1">
      <c r="A49" s="19"/>
      <c r="B49" s="48"/>
      <c r="C49" s="49" t="s">
        <v>45</v>
      </c>
      <c r="D49" s="6"/>
      <c r="E49" s="27">
        <v>1431.366</v>
      </c>
      <c r="F49" s="28">
        <v>1378.954</v>
      </c>
      <c r="G49" s="29">
        <v>1319.119</v>
      </c>
      <c r="H49" s="30">
        <v>1254.602</v>
      </c>
      <c r="I49" s="29">
        <v>1187.224</v>
      </c>
      <c r="J49" s="31">
        <v>1117.314</v>
      </c>
      <c r="K49" s="25">
        <f t="shared" si="1"/>
        <v>1.125500094357426</v>
      </c>
      <c r="L49" s="26">
        <f t="shared" si="6"/>
        <v>1.0993813282308857</v>
      </c>
      <c r="M49" s="26">
        <f t="shared" si="2"/>
        <v>1.0747700329979224</v>
      </c>
      <c r="N49" s="26">
        <f t="shared" si="3"/>
        <v>1.051900729437411</v>
      </c>
      <c r="O49" s="26">
        <f t="shared" si="4"/>
        <v>1.0303617301950982</v>
      </c>
      <c r="P49" s="26">
        <f t="shared" si="5"/>
        <v>1.009508578863199</v>
      </c>
      <c r="Q49" s="19"/>
    </row>
    <row r="50" spans="1:17" ht="13.5" customHeight="1">
      <c r="A50" s="19"/>
      <c r="B50" s="48"/>
      <c r="C50" s="49" t="s">
        <v>46</v>
      </c>
      <c r="D50" s="6"/>
      <c r="E50" s="27">
        <v>1809.351</v>
      </c>
      <c r="F50" s="28">
        <v>1766.151</v>
      </c>
      <c r="G50" s="29">
        <v>1711.925</v>
      </c>
      <c r="H50" s="30">
        <v>1649.294</v>
      </c>
      <c r="I50" s="29">
        <v>1581.517</v>
      </c>
      <c r="J50" s="31">
        <v>1509.733</v>
      </c>
      <c r="K50" s="25">
        <f t="shared" si="1"/>
        <v>1.4227141913568597</v>
      </c>
      <c r="L50" s="26">
        <f t="shared" si="6"/>
        <v>1.4080770150681656</v>
      </c>
      <c r="M50" s="26">
        <f t="shared" si="2"/>
        <v>1.3948140302277263</v>
      </c>
      <c r="N50" s="26">
        <f t="shared" si="3"/>
        <v>1.3828238450574328</v>
      </c>
      <c r="O50" s="26">
        <f t="shared" si="4"/>
        <v>1.3725586683329862</v>
      </c>
      <c r="P50" s="26">
        <f t="shared" si="5"/>
        <v>1.3640645470233739</v>
      </c>
      <c r="Q50" s="19"/>
    </row>
    <row r="51" spans="1:17" ht="13.5" customHeight="1">
      <c r="A51" s="19"/>
      <c r="B51" s="48"/>
      <c r="C51" s="49" t="s">
        <v>47</v>
      </c>
      <c r="D51" s="6"/>
      <c r="E51" s="27">
        <v>1186.261</v>
      </c>
      <c r="F51" s="28">
        <v>1154.364</v>
      </c>
      <c r="G51" s="29">
        <v>1114.678</v>
      </c>
      <c r="H51" s="30">
        <v>1069.751</v>
      </c>
      <c r="I51" s="29">
        <v>1021.885</v>
      </c>
      <c r="J51" s="31">
        <v>971.425</v>
      </c>
      <c r="K51" s="25">
        <f t="shared" si="1"/>
        <v>0.9327711203371705</v>
      </c>
      <c r="L51" s="26">
        <f t="shared" si="6"/>
        <v>0.9203252810332457</v>
      </c>
      <c r="M51" s="26">
        <f t="shared" si="2"/>
        <v>0.9081989652503363</v>
      </c>
      <c r="N51" s="26">
        <f t="shared" si="3"/>
        <v>0.8969154020290098</v>
      </c>
      <c r="O51" s="26">
        <f t="shared" si="4"/>
        <v>0.8868681871832257</v>
      </c>
      <c r="P51" s="26">
        <f t="shared" si="5"/>
        <v>0.8776958591964149</v>
      </c>
      <c r="Q51" s="19"/>
    </row>
    <row r="52" spans="1:17" ht="13.5" customHeight="1">
      <c r="A52" s="19"/>
      <c r="B52" s="48"/>
      <c r="C52" s="49" t="s">
        <v>48</v>
      </c>
      <c r="D52" s="6"/>
      <c r="E52" s="27">
        <v>1126.898</v>
      </c>
      <c r="F52" s="28">
        <v>1094.769</v>
      </c>
      <c r="G52" s="29">
        <v>1055.109</v>
      </c>
      <c r="H52" s="30">
        <v>1010.266</v>
      </c>
      <c r="I52" s="29">
        <v>962.335</v>
      </c>
      <c r="J52" s="31">
        <v>911.683</v>
      </c>
      <c r="K52" s="25">
        <f t="shared" si="1"/>
        <v>0.8860932880417688</v>
      </c>
      <c r="L52" s="26">
        <f t="shared" si="6"/>
        <v>0.8728127242286534</v>
      </c>
      <c r="M52" s="26">
        <f t="shared" si="2"/>
        <v>0.8596643174318653</v>
      </c>
      <c r="N52" s="26">
        <f t="shared" si="3"/>
        <v>0.8470411670998574</v>
      </c>
      <c r="O52" s="26">
        <f t="shared" si="4"/>
        <v>0.8351862459209887</v>
      </c>
      <c r="P52" s="26">
        <f t="shared" si="5"/>
        <v>0.8237181398458606</v>
      </c>
      <c r="Q52" s="19"/>
    </row>
    <row r="53" spans="1:17" ht="13.5" customHeight="1">
      <c r="A53" s="19"/>
      <c r="B53" s="48"/>
      <c r="C53" s="49" t="s">
        <v>49</v>
      </c>
      <c r="D53" s="6"/>
      <c r="E53" s="27">
        <v>1707.904</v>
      </c>
      <c r="F53" s="28">
        <v>1655.873</v>
      </c>
      <c r="G53" s="29">
        <v>1595.442</v>
      </c>
      <c r="H53" s="30">
        <v>1529.069</v>
      </c>
      <c r="I53" s="29">
        <v>1459.991</v>
      </c>
      <c r="J53" s="31">
        <v>1388.852</v>
      </c>
      <c r="K53" s="25">
        <f t="shared" si="1"/>
        <v>1.3429452097880104</v>
      </c>
      <c r="L53" s="26">
        <f t="shared" si="6"/>
        <v>1.320157059714582</v>
      </c>
      <c r="M53" s="26">
        <f t="shared" si="2"/>
        <v>1.2999079317228175</v>
      </c>
      <c r="N53" s="26">
        <f t="shared" si="3"/>
        <v>1.282023140773036</v>
      </c>
      <c r="O53" s="26">
        <f t="shared" si="4"/>
        <v>1.2670893216690968</v>
      </c>
      <c r="P53" s="26">
        <f t="shared" si="5"/>
        <v>1.2548468995925155</v>
      </c>
      <c r="Q53" s="19"/>
    </row>
    <row r="54" spans="1:17" ht="13.5" customHeight="1" thickBot="1">
      <c r="A54" s="19"/>
      <c r="B54" s="50"/>
      <c r="C54" s="51" t="s">
        <v>50</v>
      </c>
      <c r="D54" s="7"/>
      <c r="E54" s="32">
        <v>1393.675</v>
      </c>
      <c r="F54" s="33">
        <v>1416.085</v>
      </c>
      <c r="G54" s="34">
        <v>1428.905</v>
      </c>
      <c r="H54" s="35">
        <v>1433.37</v>
      </c>
      <c r="I54" s="34">
        <v>1430.646</v>
      </c>
      <c r="J54" s="36">
        <v>1422.136</v>
      </c>
      <c r="K54" s="25">
        <f t="shared" si="1"/>
        <v>1.0958632131848776</v>
      </c>
      <c r="L54" s="26">
        <f t="shared" si="6"/>
        <v>1.1289842940285417</v>
      </c>
      <c r="M54" s="26">
        <f t="shared" si="2"/>
        <v>1.1642196602436143</v>
      </c>
      <c r="N54" s="26">
        <f t="shared" si="3"/>
        <v>1.2017858640060368</v>
      </c>
      <c r="O54" s="26">
        <f t="shared" si="4"/>
        <v>1.2416215371797543</v>
      </c>
      <c r="P54" s="26">
        <f t="shared" si="5"/>
        <v>1.2849194517478475</v>
      </c>
      <c r="Q54" s="19"/>
    </row>
    <row r="55" spans="1:17" ht="13.5" customHeight="1">
      <c r="A55" s="19"/>
      <c r="B55" s="52" t="s">
        <v>3</v>
      </c>
      <c r="C55" s="52"/>
      <c r="D55" s="1"/>
      <c r="E55" s="19"/>
      <c r="F55" s="37"/>
      <c r="G55" s="37"/>
      <c r="H55" s="19"/>
      <c r="I55" s="19"/>
      <c r="J55" s="19"/>
      <c r="K55" s="38"/>
      <c r="L55" s="38"/>
      <c r="M55" s="38"/>
      <c r="N55" s="38"/>
      <c r="O55" s="38"/>
      <c r="P55" s="38"/>
      <c r="Q55" s="19"/>
    </row>
    <row r="56" spans="1:17" ht="13.5" customHeight="1">
      <c r="A56" s="19"/>
      <c r="B56" s="53" t="s">
        <v>64</v>
      </c>
      <c r="C56" s="53"/>
      <c r="D56" s="5"/>
      <c r="F56" s="39"/>
      <c r="G56" s="39"/>
      <c r="Q56" s="19"/>
    </row>
    <row r="57" ht="14.25" customHeight="1">
      <c r="Q57" s="19"/>
    </row>
    <row r="58" ht="12">
      <c r="Q58" s="19"/>
    </row>
    <row r="59" ht="12">
      <c r="Q59" s="19"/>
    </row>
    <row r="60" ht="12">
      <c r="Q60" s="19"/>
    </row>
    <row r="61" ht="12">
      <c r="Q61" s="19"/>
    </row>
    <row r="62" ht="12">
      <c r="Q62" s="19"/>
    </row>
    <row r="63" ht="12">
      <c r="Q63" s="19"/>
    </row>
    <row r="64" ht="12">
      <c r="Q64" s="19"/>
    </row>
    <row r="65" ht="12">
      <c r="Q65" s="19"/>
    </row>
    <row r="66" ht="12">
      <c r="Q66" s="19"/>
    </row>
    <row r="67" ht="12">
      <c r="Q67" s="19"/>
    </row>
    <row r="68" ht="12">
      <c r="Q68" s="19"/>
    </row>
    <row r="69" ht="12">
      <c r="Q69" s="19"/>
    </row>
    <row r="70" ht="12">
      <c r="Q70" s="19"/>
    </row>
    <row r="71" ht="12">
      <c r="Q71" s="19"/>
    </row>
    <row r="72" ht="12">
      <c r="Q72" s="19"/>
    </row>
    <row r="73" ht="12">
      <c r="Q73" s="19"/>
    </row>
    <row r="74" ht="12">
      <c r="Q74" s="19"/>
    </row>
    <row r="75" ht="12">
      <c r="Q75" s="19"/>
    </row>
    <row r="76" ht="12">
      <c r="Q76" s="19"/>
    </row>
    <row r="77" ht="12">
      <c r="Q77" s="19"/>
    </row>
    <row r="78" ht="12">
      <c r="Q78" s="19"/>
    </row>
    <row r="79" ht="12">
      <c r="Q79" s="19"/>
    </row>
    <row r="80" ht="12">
      <c r="Q80" s="19"/>
    </row>
    <row r="81" ht="12">
      <c r="Q81" s="19"/>
    </row>
    <row r="82" ht="12">
      <c r="Q82" s="19"/>
    </row>
    <row r="83" ht="12">
      <c r="Q83" s="19"/>
    </row>
    <row r="84" ht="12">
      <c r="Q84" s="19"/>
    </row>
    <row r="85" ht="12">
      <c r="Q85" s="19"/>
    </row>
    <row r="86" ht="12">
      <c r="Q86" s="19"/>
    </row>
    <row r="87" ht="12">
      <c r="Q87" s="19"/>
    </row>
    <row r="88" ht="12">
      <c r="Q88" s="19"/>
    </row>
    <row r="89" ht="12">
      <c r="Q89" s="19"/>
    </row>
    <row r="90" ht="12">
      <c r="Q90" s="19"/>
    </row>
  </sheetData>
  <sheetProtection/>
  <mergeCells count="1">
    <mergeCell ref="B4:D6"/>
  </mergeCells>
  <printOptions/>
  <pageMargins left="0.5118110236220472" right="0.4724409448818898"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